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autoCompressPictures="0" defaultThemeVersion="124226"/>
  <mc:AlternateContent xmlns:mc="http://schemas.openxmlformats.org/markup-compatibility/2006">
    <mc:Choice Requires="x15">
      <x15ac:absPath xmlns:x15ac="http://schemas.microsoft.com/office/spreadsheetml/2010/11/ac" url="C:\Users\Longhini\Documents\CODE\RBXC\"/>
    </mc:Choice>
  </mc:AlternateContent>
  <bookViews>
    <workbookView xWindow="0" yWindow="0" windowWidth="19068" windowHeight="7968" tabRatio="756" firstSheet="9" activeTab="14"/>
  </bookViews>
  <sheets>
    <sheet name="Cover" sheetId="60" r:id="rId1"/>
    <sheet name="Roster 2022" sheetId="43" r:id="rId2"/>
    <sheet name="Summary" sheetId="65" r:id="rId3"/>
    <sheet name="BroncoRoundup" sheetId="57" r:id="rId4"/>
    <sheet name="CCA Invite" sheetId="66" r:id="rId5"/>
    <sheet name="MtCarmel" sheetId="77" r:id="rId6"/>
    <sheet name="DanaHills" sheetId="70" r:id="rId7"/>
    <sheet name="Cluster1" sheetId="68" r:id="rId8"/>
    <sheet name="Cluster2" sheetId="73" r:id="rId9"/>
    <sheet name="KitCarson" sheetId="71" r:id="rId10"/>
    <sheet name="MtSac" sheetId="72" r:id="rId11"/>
    <sheet name="JV Cluster" sheetId="74" r:id="rId12"/>
    <sheet name="UC2mile" sheetId="79" r:id="rId13"/>
    <sheet name="NCChamp" sheetId="75" r:id="rId14"/>
    <sheet name="SDCIF" sheetId="76" r:id="rId15"/>
    <sheet name="STATE" sheetId="78" r:id="rId16"/>
    <sheet name="RBHS Records" sheetId="39" r:id="rId17"/>
    <sheet name="Top 10" sheetId="69" r:id="rId18"/>
    <sheet name="All-League" sheetId="40" r:id="rId19"/>
    <sheet name="All-CIF" sheetId="62" r:id="rId20"/>
    <sheet name="Credits" sheetId="47" r:id="rId21"/>
  </sheets>
  <calcPr calcId="162913"/>
</workbook>
</file>

<file path=xl/calcChain.xml><?xml version="1.0" encoding="utf-8"?>
<calcChain xmlns="http://schemas.openxmlformats.org/spreadsheetml/2006/main">
  <c r="G10" i="76" l="1"/>
  <c r="G11" i="76"/>
  <c r="G12" i="76"/>
  <c r="G13" i="76"/>
  <c r="G14" i="76"/>
  <c r="G9" i="76"/>
  <c r="H9" i="78" l="1"/>
  <c r="G54" i="76" l="1"/>
  <c r="G55" i="76"/>
  <c r="G56" i="76"/>
  <c r="G57" i="76"/>
  <c r="G58" i="76"/>
  <c r="G53" i="76"/>
  <c r="L69" i="69" l="1"/>
  <c r="F69" i="69"/>
  <c r="L68" i="69"/>
  <c r="F68" i="69"/>
  <c r="L67" i="69"/>
  <c r="F67" i="69"/>
  <c r="L66" i="69"/>
  <c r="F66" i="69"/>
  <c r="L65" i="69"/>
  <c r="F65" i="69"/>
  <c r="L64" i="69"/>
  <c r="F64" i="69"/>
  <c r="L63" i="69"/>
  <c r="F63" i="69"/>
  <c r="L62" i="69"/>
  <c r="F62" i="69"/>
  <c r="L61" i="69"/>
  <c r="F61" i="69"/>
  <c r="L60" i="69"/>
  <c r="F60" i="69"/>
  <c r="G58" i="75"/>
  <c r="G57" i="75"/>
  <c r="G56" i="75"/>
  <c r="G55" i="75"/>
  <c r="G54" i="75"/>
  <c r="G53" i="75"/>
  <c r="G52" i="75"/>
  <c r="G51" i="75"/>
  <c r="G50" i="75"/>
  <c r="G14" i="75"/>
  <c r="G13" i="75"/>
  <c r="G12" i="75"/>
  <c r="G11" i="75"/>
  <c r="G10" i="75"/>
  <c r="G9" i="75"/>
  <c r="G61" i="79"/>
  <c r="G59" i="79"/>
  <c r="G58" i="79"/>
  <c r="G57" i="79"/>
  <c r="G55" i="79"/>
  <c r="G54" i="79"/>
  <c r="G53" i="79"/>
  <c r="G51" i="79"/>
  <c r="G50" i="79"/>
  <c r="G13" i="79"/>
  <c r="G12" i="79"/>
  <c r="G10" i="79"/>
  <c r="G9" i="79"/>
  <c r="G8" i="79"/>
  <c r="G63" i="74"/>
  <c r="G62" i="74"/>
  <c r="G57" i="74"/>
  <c r="G56" i="74"/>
  <c r="G55" i="74"/>
  <c r="G54" i="74"/>
  <c r="G53" i="74"/>
  <c r="G52" i="74"/>
  <c r="G51" i="74"/>
  <c r="G50" i="74"/>
  <c r="G49" i="74"/>
  <c r="G15" i="74"/>
  <c r="G14" i="74"/>
  <c r="G13" i="74"/>
  <c r="G12" i="74"/>
  <c r="G11" i="74"/>
  <c r="G10" i="74"/>
  <c r="G9" i="74"/>
  <c r="G8" i="74"/>
  <c r="F48" i="72"/>
  <c r="F47" i="72"/>
  <c r="F46" i="72"/>
  <c r="F45" i="72"/>
  <c r="F44" i="72"/>
  <c r="F43" i="72"/>
  <c r="F12" i="72"/>
  <c r="F11" i="72"/>
  <c r="F10" i="72"/>
  <c r="F9" i="72"/>
  <c r="F8" i="72"/>
  <c r="F7" i="72"/>
  <c r="F80" i="71"/>
  <c r="F79" i="71"/>
  <c r="F78" i="71"/>
  <c r="F64" i="71"/>
  <c r="F63" i="71"/>
  <c r="F62" i="71"/>
  <c r="F61" i="71"/>
  <c r="F60" i="71"/>
  <c r="F59" i="71"/>
  <c r="F58" i="71"/>
  <c r="F44" i="71"/>
  <c r="F43" i="71"/>
  <c r="F42" i="71"/>
  <c r="F41" i="71"/>
  <c r="F40" i="71"/>
  <c r="F16" i="71"/>
  <c r="F15" i="71"/>
  <c r="F14" i="71"/>
  <c r="F13" i="71"/>
  <c r="F12" i="71"/>
  <c r="F11" i="71"/>
  <c r="F10" i="71"/>
  <c r="F9" i="71"/>
  <c r="F8" i="71"/>
  <c r="F7" i="71"/>
  <c r="G75" i="73"/>
  <c r="G74" i="73"/>
  <c r="G73" i="73"/>
  <c r="G72" i="73"/>
  <c r="G71" i="73"/>
  <c r="G70" i="73"/>
  <c r="G69" i="73"/>
  <c r="G68" i="73"/>
  <c r="G67" i="73"/>
  <c r="G66" i="73"/>
  <c r="G65" i="73"/>
  <c r="G64" i="73"/>
  <c r="G63" i="73"/>
  <c r="G62" i="73"/>
  <c r="G61" i="73"/>
  <c r="G60" i="73"/>
  <c r="G57" i="73"/>
  <c r="G56" i="73"/>
  <c r="G55" i="73"/>
  <c r="G54" i="73"/>
  <c r="G53" i="73"/>
  <c r="G52" i="73"/>
  <c r="G51" i="73"/>
  <c r="G50" i="73"/>
  <c r="G49" i="73"/>
  <c r="G48" i="73"/>
  <c r="G47" i="73"/>
  <c r="G46" i="73"/>
  <c r="G45" i="73"/>
  <c r="G44" i="73"/>
  <c r="G29" i="73"/>
  <c r="G28" i="73"/>
  <c r="G27" i="73"/>
  <c r="G26" i="73"/>
  <c r="G25" i="73"/>
  <c r="G24" i="73"/>
  <c r="G23" i="73"/>
  <c r="G22" i="73"/>
  <c r="G16" i="73"/>
  <c r="G15" i="73"/>
  <c r="G14" i="73"/>
  <c r="G13" i="73"/>
  <c r="G12" i="73"/>
  <c r="G11" i="73"/>
  <c r="G10" i="73"/>
  <c r="G9" i="73"/>
  <c r="G76" i="68"/>
  <c r="G75" i="68"/>
  <c r="G74" i="68"/>
  <c r="G73" i="68"/>
  <c r="G72" i="68"/>
  <c r="G71" i="68"/>
  <c r="G70" i="68"/>
  <c r="G69" i="68"/>
  <c r="G68" i="68"/>
  <c r="G67" i="68"/>
  <c r="G66" i="68"/>
  <c r="G65" i="68"/>
  <c r="G64" i="68"/>
  <c r="G63" i="68"/>
  <c r="G59" i="68"/>
  <c r="G58" i="68"/>
  <c r="G57" i="68"/>
  <c r="G56" i="68"/>
  <c r="G55" i="68"/>
  <c r="G54" i="68"/>
  <c r="G53" i="68"/>
  <c r="G52" i="68"/>
  <c r="G51" i="68"/>
  <c r="G50" i="68"/>
  <c r="G49" i="68"/>
  <c r="G48" i="68"/>
  <c r="G47" i="68"/>
  <c r="G46" i="68"/>
  <c r="G45" i="68"/>
  <c r="G118" i="70"/>
  <c r="G117" i="70"/>
  <c r="G116" i="70"/>
  <c r="G115" i="70"/>
  <c r="G114" i="70"/>
  <c r="G113" i="70"/>
  <c r="G112" i="70"/>
  <c r="G111" i="70"/>
  <c r="G110" i="70"/>
  <c r="G109" i="70"/>
  <c r="G93" i="70"/>
  <c r="G92" i="70"/>
  <c r="G91" i="70"/>
  <c r="G90" i="70"/>
  <c r="G67" i="70"/>
  <c r="G66" i="70"/>
  <c r="G65" i="70"/>
  <c r="G64" i="70"/>
  <c r="G63" i="70"/>
  <c r="G59" i="70"/>
  <c r="G58" i="70"/>
  <c r="G57" i="70"/>
  <c r="G56" i="70"/>
  <c r="G55" i="70"/>
  <c r="G54" i="70"/>
  <c r="G53" i="70"/>
  <c r="G52" i="70"/>
  <c r="G51" i="70"/>
  <c r="G50" i="70"/>
  <c r="G49" i="70"/>
  <c r="G29" i="70"/>
  <c r="G28" i="70"/>
  <c r="G27" i="70"/>
  <c r="G26" i="70"/>
  <c r="G25" i="70"/>
  <c r="G24" i="70"/>
  <c r="G23" i="70"/>
  <c r="G18" i="70"/>
  <c r="G17" i="70"/>
  <c r="G16" i="70"/>
  <c r="G15" i="70"/>
  <c r="G10" i="70"/>
  <c r="G9" i="70"/>
  <c r="G8" i="70"/>
  <c r="F157" i="77"/>
  <c r="F156" i="77"/>
  <c r="F155" i="77"/>
  <c r="F154" i="77"/>
  <c r="F153" i="77"/>
  <c r="F152" i="77"/>
  <c r="F151" i="77"/>
  <c r="F150" i="77"/>
  <c r="F143" i="77"/>
  <c r="F142" i="77"/>
  <c r="F141" i="77"/>
  <c r="F140" i="77"/>
  <c r="F119" i="77"/>
  <c r="F118" i="77"/>
  <c r="F117" i="77"/>
  <c r="F116" i="77"/>
  <c r="F115" i="77"/>
  <c r="F107" i="77"/>
  <c r="F106" i="77"/>
  <c r="F105" i="77"/>
  <c r="F104" i="77"/>
  <c r="F103" i="77"/>
  <c r="F102" i="77"/>
  <c r="F101" i="77"/>
  <c r="F100" i="77"/>
  <c r="F99" i="77"/>
  <c r="F98" i="77"/>
  <c r="F53" i="77"/>
  <c r="F52" i="77"/>
  <c r="F51" i="77"/>
  <c r="F50" i="77"/>
  <c r="F49" i="77"/>
  <c r="F48" i="77"/>
  <c r="F47" i="77"/>
  <c r="F46" i="77"/>
  <c r="F35" i="77"/>
  <c r="F34" i="77"/>
  <c r="F33" i="77"/>
  <c r="F25" i="77"/>
  <c r="F24" i="77"/>
  <c r="F23" i="77"/>
  <c r="F10" i="77"/>
  <c r="F9" i="77"/>
  <c r="F8" i="77"/>
  <c r="F74" i="66"/>
  <c r="F73" i="66"/>
  <c r="F72" i="66"/>
  <c r="F71" i="66"/>
  <c r="F67" i="66"/>
  <c r="F66" i="66"/>
  <c r="F62" i="66"/>
  <c r="F61" i="66"/>
  <c r="F60" i="66"/>
  <c r="F59" i="66"/>
  <c r="F58" i="66"/>
  <c r="F57" i="66"/>
  <c r="F56" i="66"/>
  <c r="F55" i="66"/>
  <c r="F54" i="66"/>
  <c r="F20" i="66"/>
  <c r="F19" i="66"/>
  <c r="F18" i="66"/>
  <c r="F14" i="66"/>
  <c r="F13" i="66"/>
  <c r="F12" i="66"/>
  <c r="F11" i="66"/>
  <c r="F7" i="66"/>
  <c r="F158" i="57"/>
  <c r="F157" i="57"/>
  <c r="F156" i="57"/>
  <c r="F155" i="57"/>
  <c r="F154" i="57"/>
  <c r="F153" i="57"/>
  <c r="F152" i="57"/>
  <c r="F151" i="57"/>
  <c r="F150" i="57"/>
  <c r="F149" i="57"/>
  <c r="F148" i="57"/>
  <c r="F147" i="57"/>
  <c r="F127" i="57"/>
  <c r="F126" i="57"/>
  <c r="F125" i="57"/>
  <c r="F124" i="57"/>
  <c r="F123" i="57"/>
  <c r="F122" i="57"/>
  <c r="F121" i="57"/>
  <c r="F112" i="57"/>
  <c r="F111" i="57"/>
  <c r="F110" i="57"/>
  <c r="F109" i="57"/>
  <c r="F108" i="57"/>
  <c r="F107" i="57"/>
  <c r="F106" i="57"/>
  <c r="F105" i="57"/>
  <c r="F59" i="57"/>
  <c r="F58" i="57"/>
  <c r="F57" i="57"/>
  <c r="F56" i="57"/>
  <c r="F55" i="57"/>
  <c r="F54" i="57"/>
  <c r="F53" i="57"/>
  <c r="F52" i="57"/>
  <c r="F27" i="57"/>
  <c r="F26" i="57"/>
  <c r="F25" i="57"/>
  <c r="F12" i="57"/>
  <c r="F11" i="57"/>
  <c r="F10" i="57"/>
  <c r="F9" i="57"/>
  <c r="F8" i="57"/>
</calcChain>
</file>

<file path=xl/sharedStrings.xml><?xml version="1.0" encoding="utf-8"?>
<sst xmlns="http://schemas.openxmlformats.org/spreadsheetml/2006/main" count="1873" uniqueCount="523">
  <si>
    <t>PLACE</t>
  </si>
  <si>
    <t>NAME</t>
  </si>
  <si>
    <t>BRENDAN GEE</t>
  </si>
  <si>
    <t>DANIELLE VOYLES</t>
  </si>
  <si>
    <t>LAUREN VOYLES</t>
  </si>
  <si>
    <t>BRYANNA FULLER</t>
  </si>
  <si>
    <t>KATIE SAMMER</t>
  </si>
  <si>
    <t>RANCHO BERNARDO HIGH SCHOOL</t>
  </si>
  <si>
    <t>GIRLS</t>
  </si>
  <si>
    <t>YEAR</t>
  </si>
  <si>
    <t>LEAGUE</t>
  </si>
  <si>
    <t>COACH</t>
  </si>
  <si>
    <t>RECORD</t>
  </si>
  <si>
    <t>AVOCADO</t>
  </si>
  <si>
    <t>DON JONES</t>
  </si>
  <si>
    <t>5 WINS - 2 LOSSES</t>
  </si>
  <si>
    <t>3RD</t>
  </si>
  <si>
    <t>PALOMAR</t>
  </si>
  <si>
    <t>3 WINS - 4 LOSSES</t>
  </si>
  <si>
    <t>4TH</t>
  </si>
  <si>
    <t>5TH</t>
  </si>
  <si>
    <t>4 WINS - 3 LOSSES</t>
  </si>
  <si>
    <t>2ND</t>
  </si>
  <si>
    <t>1ST</t>
  </si>
  <si>
    <t>TERRY DOCKERY</t>
  </si>
  <si>
    <t>3 WINS - 2 LOSSES</t>
  </si>
  <si>
    <t>7 WINS - 3 LOSSES</t>
  </si>
  <si>
    <t>10 WINS - 0 LOSSES</t>
  </si>
  <si>
    <t>6 WINS - 4 LOSSES</t>
  </si>
  <si>
    <t>BOYS</t>
  </si>
  <si>
    <t>6TH</t>
  </si>
  <si>
    <t>6 WINS - 1 LOSSES</t>
  </si>
  <si>
    <t>2 WINS - 5 LOSSES</t>
  </si>
  <si>
    <t>7 WINS - 0 LOSSES</t>
  </si>
  <si>
    <t>0 WINS - 5 LOSSES</t>
  </si>
  <si>
    <t>1 WIN - 4 LOSSES</t>
  </si>
  <si>
    <t>4 WINS - 6 LOSSES</t>
  </si>
  <si>
    <t>5 WINS - 5LOSSES</t>
  </si>
  <si>
    <t>3 WINS - 7 LOSSES</t>
  </si>
  <si>
    <t>7 WINS - 2 LOSSES</t>
  </si>
  <si>
    <t>1 WIN - 9 LOSSES</t>
  </si>
  <si>
    <t>5TH (T)</t>
  </si>
  <si>
    <t xml:space="preserve">CROSS COUNTRY </t>
  </si>
  <si>
    <t>LEAH BROWN (1991, 1992)</t>
  </si>
  <si>
    <t>LAURA LEECH (1992)</t>
  </si>
  <si>
    <t>KAREN RICHTER (1993)</t>
  </si>
  <si>
    <t>SARAH WILKINS (*1995, 1996, 1998)</t>
  </si>
  <si>
    <t>CHRISTINE KITCHEN (1995)</t>
  </si>
  <si>
    <t>JULIE MANSON (1996, 1997, *1998, *1999)</t>
  </si>
  <si>
    <t>KALEENA YEE (1997, 1999, 2000)</t>
  </si>
  <si>
    <t>KATIE BOYD (1997, 1998)</t>
  </si>
  <si>
    <t>ALLISON HALL (1998, 1999, 2000, 2001)</t>
  </si>
  <si>
    <t>JAMIE DOYLE (1999)</t>
  </si>
  <si>
    <t>LINDSAY DELAMONTAIGNE (*2001, 2002, 2003, 2004)</t>
  </si>
  <si>
    <t>AIMEE BRADLEY (2002)</t>
  </si>
  <si>
    <t>AMY SONNENBURG (2002)</t>
  </si>
  <si>
    <t>AHNALISE DRAPER (2002)</t>
  </si>
  <si>
    <t>DANA GERSTEN (2003)</t>
  </si>
  <si>
    <t>KIYARA IRAVANIAN (2004)</t>
  </si>
  <si>
    <t>KRISTA EGENSE (2004, 2005, 2006)</t>
  </si>
  <si>
    <t>CAROLINE DRAPER (2006, 2007, 2008)</t>
  </si>
  <si>
    <t>MOLLY GRABILL (2007, *2008, *2009, *2010)</t>
  </si>
  <si>
    <t>MICHELLE LEROUX (2008, 2009)</t>
  </si>
  <si>
    <t>DARINA DINOV (2008, 2009)</t>
  </si>
  <si>
    <t>ELISA KARHU (2009)</t>
  </si>
  <si>
    <t>DANIELLE VOYLES (2011,2012)</t>
  </si>
  <si>
    <t>LAUREN VOYLES (2011. 2012)</t>
  </si>
  <si>
    <t>SCOTT KOLENIC (1990, 1991, 1992)</t>
  </si>
  <si>
    <t>JOSE LUNA (1992)</t>
  </si>
  <si>
    <t>JEFF MEISNER (1993, 1994)</t>
  </si>
  <si>
    <t>RYAN SANDERS (1993)</t>
  </si>
  <si>
    <t>RYAN SHORT (1994)</t>
  </si>
  <si>
    <t>ERON TELLO (1995, 1996)</t>
  </si>
  <si>
    <t>MATT GALAVIZ (1996)</t>
  </si>
  <si>
    <t>SEAN RICKETTS (1996, 1997, *1998, 1999)</t>
  </si>
  <si>
    <t>MATT LEETCH (2002)</t>
  </si>
  <si>
    <t>BRETT THOMASON (2002)</t>
  </si>
  <si>
    <t>MATT SCHUBERT (2003)</t>
  </si>
  <si>
    <t>COLTON TULLY-DOYLE (2004, 2005)</t>
  </si>
  <si>
    <t>CARL DARGITZ (2005)</t>
  </si>
  <si>
    <t>PARKER STINSON (2006, *2007)</t>
  </si>
  <si>
    <t>JARED FENLASON (2006)</t>
  </si>
  <si>
    <t>JAKE WERTNER (2006)</t>
  </si>
  <si>
    <t>SEAN PROEHL (2007)</t>
  </si>
  <si>
    <t>NOAH</t>
  </si>
  <si>
    <t>RESTO (2007, 2008, 2009)</t>
  </si>
  <si>
    <t>ANTHONY GIROLAMO (2008, 2010)</t>
  </si>
  <si>
    <t>KEVIN MIHALIK (2010, 2011)</t>
  </si>
  <si>
    <t>DIMITRI VOYTILLA (2011)</t>
  </si>
  <si>
    <t>BRENDAN GEE (2012)</t>
  </si>
  <si>
    <t>ALEX GRIGORIEV (2012)</t>
  </si>
  <si>
    <t>*  LEAGUE CHAMPION</t>
  </si>
  <si>
    <t xml:space="preserve">RBHS ALL-TIME TOP 10 LIST </t>
  </si>
  <si>
    <t>RANK</t>
  </si>
  <si>
    <t xml:space="preserve">TIME </t>
  </si>
  <si>
    <t>TIME</t>
  </si>
  <si>
    <t>DIMITRI VOYTILLA</t>
  </si>
  <si>
    <t>GEOFF BOGAN</t>
  </si>
  <si>
    <t>ANTHONY GIROLAMO</t>
  </si>
  <si>
    <t>NIA AKINS</t>
  </si>
  <si>
    <t>KEVIN MIHALIK</t>
  </si>
  <si>
    <t>NOAH RESTO</t>
  </si>
  <si>
    <t>PARKER STINSON</t>
  </si>
  <si>
    <t xml:space="preserve">            MT. SAC COURSE</t>
  </si>
  <si>
    <t>MOLLY GRABILL</t>
  </si>
  <si>
    <t>COLTON TULLY-DOYLE</t>
  </si>
  <si>
    <t>CAROLINE DRAPER</t>
  </si>
  <si>
    <t>MICHELLE LEROUX</t>
  </si>
  <si>
    <t>CARL DARGITZ</t>
  </si>
  <si>
    <t>SEAN RICKETTS</t>
  </si>
  <si>
    <t>LINDSAY DELAMONTAIGNE</t>
  </si>
  <si>
    <t>JULIE MANSON</t>
  </si>
  <si>
    <t>ELISA KARHU</t>
  </si>
  <si>
    <t>KALEENA YEE</t>
  </si>
  <si>
    <t>WOODWARD PARK STATE MEET COURSE</t>
  </si>
  <si>
    <t>Boys</t>
  </si>
  <si>
    <t>Grade</t>
  </si>
  <si>
    <t>Girls</t>
  </si>
  <si>
    <t>ROBBIE BOWERS, A.T.C.</t>
  </si>
  <si>
    <t>ATHLETIC TRAINER</t>
  </si>
  <si>
    <t>COACHING STAFF AND SUPPORT TEAM</t>
  </si>
  <si>
    <t>1ST (TIE)</t>
  </si>
  <si>
    <t>JOHN COLSON</t>
  </si>
  <si>
    <t>JAYSON FULTZ</t>
  </si>
  <si>
    <t>KATIE SAMMER (2013)</t>
  </si>
  <si>
    <t>WYATT HILL</t>
  </si>
  <si>
    <t>BURAK TUFEKCI</t>
  </si>
  <si>
    <t>LEAH BROWN (1992)</t>
  </si>
  <si>
    <t>KALEENA YEE (1997, 1999)</t>
  </si>
  <si>
    <t>SARAH WILKINS (1995, 1996)</t>
  </si>
  <si>
    <t>JULIE MANSON (1996, 1997, 1998, 1999)</t>
  </si>
  <si>
    <t>ALLISON HALL (1998, 1999, 2001)</t>
  </si>
  <si>
    <t>LINDSAY DELAMONTAIGNE (2001, 2002, 2003, 2004)</t>
  </si>
  <si>
    <t>CAROLINE DRAPER (2005, 2006, 2007, 2008)</t>
  </si>
  <si>
    <t>MOLLY GRABILL (2007, 2008, 2009, 2010)</t>
  </si>
  <si>
    <t>MICHELLE LEROUX (2009)</t>
  </si>
  <si>
    <t>DANIELLE VOYLES (2011, 2012)</t>
  </si>
  <si>
    <t>SCOTT KOLENIC (1990)</t>
  </si>
  <si>
    <t>JEFF MEISNER (1994)</t>
  </si>
  <si>
    <t>MATT GALAVIZ (1995)</t>
  </si>
  <si>
    <t>SEAN RICKETTS (1996, 1997, 1998, 1999)</t>
  </si>
  <si>
    <t>PARKER STINSON (2007)</t>
  </si>
  <si>
    <t>GEOFF BOGAN (2010)</t>
  </si>
  <si>
    <t>SAN DIEGO SECTION CIF CHAMPIONS</t>
  </si>
  <si>
    <t>SARAH WILKINS (1995)</t>
  </si>
  <si>
    <t>LINDSAY DELAMONTAIGNE (2001, 2004)</t>
  </si>
  <si>
    <t>CIF TEAM CHAMPIONSHIP DIVISION 1 BOYS (2005, 2010)</t>
  </si>
  <si>
    <t>HEAD COACH</t>
  </si>
  <si>
    <t>PRINCIPAL</t>
  </si>
  <si>
    <t>ATHLETIC DIRECTOR</t>
  </si>
  <si>
    <t>ATHLETIC ASSISTANT</t>
  </si>
  <si>
    <t>TEAM/PARENT COORDINATORS</t>
  </si>
  <si>
    <t>5 WINS - 0 LOSSES</t>
  </si>
  <si>
    <t>4 WINS - 1 LOSSES</t>
  </si>
  <si>
    <t>9 WINS - 1 LOSSES</t>
  </si>
  <si>
    <t>NIA AKINS (2014, 2015)</t>
  </si>
  <si>
    <t>NIA AKINS (2013, 2014, 2015)</t>
  </si>
  <si>
    <t>SYDNEY PRESNELL (2015)</t>
  </si>
  <si>
    <t>BRYANNA FULLER (2014)</t>
  </si>
  <si>
    <t>WYATT HILL (2014)</t>
  </si>
  <si>
    <t>JEFFREY STEWART (2014)</t>
  </si>
  <si>
    <t>NIA AKINS (2012, *2013, 2014, *2015)</t>
  </si>
  <si>
    <t>PL</t>
  </si>
  <si>
    <t>15 WINS - 5 LOSSES</t>
  </si>
  <si>
    <t>6 WINS - 3 LOSSES</t>
  </si>
  <si>
    <t>16 WINS - 4 LOSSES</t>
  </si>
  <si>
    <t>11 WINS - 9 LOSSES</t>
  </si>
  <si>
    <t>8 WINS - 2 LOSSES</t>
  </si>
  <si>
    <t>0 WIN - 20 LOSSES</t>
  </si>
  <si>
    <t>17 WINS - 3 LOSSES</t>
  </si>
  <si>
    <t>PARKER  STINSON</t>
  </si>
  <si>
    <t>MIKIO KUROIWA</t>
  </si>
  <si>
    <t>FUYUKI KUROIWA</t>
  </si>
  <si>
    <t>KRISTA EGENSE</t>
  </si>
  <si>
    <t>TRISTAN CAPARAS (2015)</t>
  </si>
  <si>
    <t>BRONCO ROUND-UP KIT CARSON 2 MILE (RECORDS START 2005 DUE TO CHANGE IN COURSE)</t>
  </si>
  <si>
    <t>RANCHO BERNARDO HIGH SCHOOL CROSS COUNTRY</t>
  </si>
  <si>
    <t>SAN DIEGO SECTION ALL-CIF SELECTIONS</t>
  </si>
  <si>
    <t>Boys Results</t>
  </si>
  <si>
    <t>SENRI KUROIWA (2016)</t>
  </si>
  <si>
    <t>FUYUKI KUROIWA (2015,2016)</t>
  </si>
  <si>
    <t>ALI HARPER (2016)</t>
  </si>
  <si>
    <t>KASSADY LEARN (2014,2016)</t>
  </si>
  <si>
    <t>SENRI KUROIWA</t>
  </si>
  <si>
    <t>14 WINS - 6 LOSSES</t>
  </si>
  <si>
    <t>9 WINS -11 LOSSES</t>
  </si>
  <si>
    <t>20 WINS - 0 LOSSES</t>
  </si>
  <si>
    <t>8 WINS -12 LOSSES</t>
  </si>
  <si>
    <t>ASHLEY LEARN</t>
  </si>
  <si>
    <t>ALYSSA TIVADAR (2017)</t>
  </si>
  <si>
    <t>ALLISON BOAZ (2017)</t>
  </si>
  <si>
    <t>BOBBY SANTOS (2017)</t>
  </si>
  <si>
    <t>ALYSSA TIVADAR (2016,2017)</t>
  </si>
  <si>
    <t>Date</t>
  </si>
  <si>
    <t>Event</t>
  </si>
  <si>
    <t>Course</t>
  </si>
  <si>
    <t xml:space="preserve"> Girls Results</t>
  </si>
  <si>
    <t>BOBBY SANTOS</t>
  </si>
  <si>
    <t>LUIS BARRON</t>
  </si>
  <si>
    <t>MORLEY FIELD CIF COURSE (BOYS 2.96 MILES - GIRLS 2.96 MILES) ** New Course as of 2017 **</t>
  </si>
  <si>
    <t>ALLISON BOAZ</t>
  </si>
  <si>
    <t>ALYSSA TIVADAR</t>
  </si>
  <si>
    <t>IMOGEN BLEAKLEY</t>
  </si>
  <si>
    <t>BOYS CROSS COUNTRY HISTORY</t>
  </si>
  <si>
    <t>GIRLS CROSS COUNTRY HISTORY</t>
  </si>
  <si>
    <t>JACEY FARMER</t>
  </si>
  <si>
    <t>14 WINS - 2 LOSSES</t>
  </si>
  <si>
    <t>3RD (T)</t>
  </si>
  <si>
    <t xml:space="preserve"> 6 WINS - 10 LOSSES</t>
  </si>
  <si>
    <t>TREVOR BOAZ (2018)</t>
  </si>
  <si>
    <t>ALLISON BOAZ (2017, 2018)</t>
  </si>
  <si>
    <t>LUIS BARRON (2018)</t>
  </si>
  <si>
    <t>TREVOR BOAZ</t>
  </si>
  <si>
    <t>JUSTIN FERGUSON</t>
  </si>
  <si>
    <t>TREVOR HODGES</t>
  </si>
  <si>
    <t>VICTORIA DINOV</t>
  </si>
  <si>
    <t>CIF TEAM CHAMPIONSHIP DIVISION 1 GIRLS (1999, 2004, 2018)</t>
  </si>
  <si>
    <t>1 WIN - 15 LOSSES</t>
  </si>
  <si>
    <t>3RD (TIE)</t>
  </si>
  <si>
    <t>8 WINS - 8 LOSSES</t>
  </si>
  <si>
    <t>MILES JONES (2019)</t>
  </si>
  <si>
    <t>EMMA GEORGE (2019)</t>
  </si>
  <si>
    <t>ASHLEY LEARN (2017, 2018, 2019)</t>
  </si>
  <si>
    <t>VICTORIA DINOV (2018, 2019)</t>
  </si>
  <si>
    <t>EMMA GEORGE</t>
  </si>
  <si>
    <t>MILES JONES</t>
  </si>
  <si>
    <t>JOSE RAMIREZ</t>
  </si>
  <si>
    <t xml:space="preserve">Varsity Girls   </t>
  </si>
  <si>
    <t>Place</t>
  </si>
  <si>
    <t>FINISH</t>
  </si>
  <si>
    <t>JV GIRLS</t>
  </si>
  <si>
    <t>Varsity Boys</t>
  </si>
  <si>
    <t>JV Boys</t>
  </si>
  <si>
    <t>FIRST</t>
  </si>
  <si>
    <t>GR</t>
  </si>
  <si>
    <t>PACE</t>
  </si>
  <si>
    <t>BOB MUSHECK</t>
  </si>
  <si>
    <t>0 WIN - 5 LOSSES</t>
  </si>
  <si>
    <t>Andrew Park</t>
  </si>
  <si>
    <t>Blaize Fonseca</t>
  </si>
  <si>
    <t>Brandon Day</t>
  </si>
  <si>
    <t>Evan Stup</t>
  </si>
  <si>
    <t>Georgi Andreev</t>
  </si>
  <si>
    <t>Hudson Blattman</t>
  </si>
  <si>
    <t>Jack Marsh</t>
  </si>
  <si>
    <t>Nolan Flores</t>
  </si>
  <si>
    <t>Rowan Nicholas</t>
  </si>
  <si>
    <t>Joshua Chang</t>
  </si>
  <si>
    <t>Max Schaller</t>
  </si>
  <si>
    <t>Otis Pratt</t>
  </si>
  <si>
    <t>Camden Luecht</t>
  </si>
  <si>
    <t>Vanessa Ramirez</t>
  </si>
  <si>
    <t>Jasmyne Castro</t>
  </si>
  <si>
    <t>Kaelyn Style</t>
  </si>
  <si>
    <t>Marin Baccei</t>
  </si>
  <si>
    <t>Marley Lippincott</t>
  </si>
  <si>
    <t>Renae Anderson</t>
  </si>
  <si>
    <t>Anvi Kakar</t>
  </si>
  <si>
    <t>Rheya Cummins</t>
  </si>
  <si>
    <t>Name</t>
  </si>
  <si>
    <t>Rancho Bernardo</t>
  </si>
  <si>
    <t>2 Miles D2 Varsity</t>
  </si>
  <si>
    <t>Official Team Scores</t>
  </si>
  <si>
    <t>Vista</t>
  </si>
  <si>
    <t>2 Miles D2 Junior Varsity</t>
  </si>
  <si>
    <t>2 Miles D2 Frosh/Novice</t>
  </si>
  <si>
    <t>Antonio Correa</t>
  </si>
  <si>
    <t>Poway</t>
  </si>
  <si>
    <t>Westview</t>
  </si>
  <si>
    <t>Frosh/Novice Boys</t>
  </si>
  <si>
    <t>3 Miles Senior/ Invitational</t>
  </si>
  <si>
    <t>3 Miles Junior</t>
  </si>
  <si>
    <t>3 Miles Sophomore</t>
  </si>
  <si>
    <t>San Marcos</t>
  </si>
  <si>
    <t>3 Miles D1 Girls Senior/Invitational</t>
  </si>
  <si>
    <t>3 Miles Varsity</t>
  </si>
  <si>
    <t>Del Norte</t>
  </si>
  <si>
    <t>3 Miles Junior Varsity</t>
  </si>
  <si>
    <t xml:space="preserve">3 Miles Varsity </t>
  </si>
  <si>
    <t>Torrey Pines</t>
  </si>
  <si>
    <t>El Camino (Oceanside)</t>
  </si>
  <si>
    <t>Carlsbad</t>
  </si>
  <si>
    <t>Patrick Henry</t>
  </si>
  <si>
    <t>Otay Ranch</t>
  </si>
  <si>
    <t>3.05 Miles Varsity</t>
  </si>
  <si>
    <t>3.05 Miles  JV</t>
  </si>
  <si>
    <t>2.75 Miles  JV</t>
  </si>
  <si>
    <t>3 Miles JV</t>
  </si>
  <si>
    <t>3.05 Miles JV</t>
  </si>
  <si>
    <t>HANS BECKER</t>
  </si>
  <si>
    <t>TRACY STOWE</t>
  </si>
  <si>
    <t>5,000 Meters Palomar League</t>
  </si>
  <si>
    <t>TERESA SMALL</t>
  </si>
  <si>
    <t>5 WINS - 15 LOSSES</t>
  </si>
  <si>
    <t>2 WIN - 18 LOSSES</t>
  </si>
  <si>
    <t>JACEY FARMER (*2018,*2021)</t>
  </si>
  <si>
    <t>2.96 Miles Div I Boys</t>
  </si>
  <si>
    <t>2.96 Miles Div I Girls</t>
  </si>
  <si>
    <t>JACEY FARMER (2021)</t>
  </si>
  <si>
    <t>JACEY FARMER (2018, 2021)</t>
  </si>
  <si>
    <t>AUDRA SUTHERLAND</t>
  </si>
  <si>
    <t>VAUGHN LACOUR</t>
  </si>
  <si>
    <t>CAMDEN LUECHT</t>
  </si>
  <si>
    <t>MADISON LORENZ</t>
  </si>
  <si>
    <t>1MILE (PL)</t>
  </si>
  <si>
    <t>2.05 MILE (PL)</t>
  </si>
  <si>
    <t>*course recorded</t>
  </si>
  <si>
    <t>MORLEY FIELD CIF COURSE (BOYS 3.05 MILES - GIRLS 2.75 MILES) ** before  2017 **</t>
  </si>
  <si>
    <t>JEFF MEISNER</t>
  </si>
  <si>
    <t>JEFF STEWART</t>
  </si>
  <si>
    <t>RYAN SHORT</t>
  </si>
  <si>
    <t>ALLISON HALL</t>
  </si>
  <si>
    <t>*15:25</t>
  </si>
  <si>
    <t>2009/10</t>
  </si>
  <si>
    <t>c</t>
  </si>
  <si>
    <t>c = convert to 2017 course 2.96 MILES</t>
  </si>
  <si>
    <t>CROSS COUNTRY 2022</t>
  </si>
  <si>
    <t>THANK YOU FOR SUPPORTING RBHS CROSS COUNTRY 2022!</t>
  </si>
  <si>
    <t>CROSS COUNTRY TEAM 2022</t>
  </si>
  <si>
    <t>Cathedral Catholic</t>
  </si>
  <si>
    <t>San Dieguito Academy</t>
  </si>
  <si>
    <t>Mt Carmel</t>
  </si>
  <si>
    <t>Grossmont</t>
  </si>
  <si>
    <t>William Liu</t>
  </si>
  <si>
    <t>Sunny Shen</t>
  </si>
  <si>
    <t>Devin Cottom</t>
  </si>
  <si>
    <t>Daniel Yip</t>
  </si>
  <si>
    <t>Seth Vanderspek</t>
  </si>
  <si>
    <t>Jayden Moffit</t>
  </si>
  <si>
    <t>Seth Fisher</t>
  </si>
  <si>
    <t>Woody McMahon</t>
  </si>
  <si>
    <t>Joshua Shrader</t>
  </si>
  <si>
    <t>Nathan Gillespie</t>
  </si>
  <si>
    <t>Evan Zimsky</t>
  </si>
  <si>
    <t>Naoya Mizui</t>
  </si>
  <si>
    <t>University City</t>
  </si>
  <si>
    <t>Jose Ramirez</t>
  </si>
  <si>
    <t>Anna Grant</t>
  </si>
  <si>
    <t>Zoey Meadows</t>
  </si>
  <si>
    <t>Sophia Baccei</t>
  </si>
  <si>
    <t>Jimena McDonald</t>
  </si>
  <si>
    <t>Abigail Chong</t>
  </si>
  <si>
    <t>Charlize Chammas</t>
  </si>
  <si>
    <t>Eve Parenti</t>
  </si>
  <si>
    <t>Livia Dangio</t>
  </si>
  <si>
    <t>Yena Kim</t>
  </si>
  <si>
    <t>Frosh/Novice Girls</t>
  </si>
  <si>
    <t>Ian Kendrick</t>
  </si>
  <si>
    <t>* Remaining Races Canceled due to heat</t>
  </si>
  <si>
    <t>*1.5 Miles Sophomore  *changed to 1.5 because of heat</t>
  </si>
  <si>
    <t>CIF STATE Handbook</t>
  </si>
  <si>
    <t>Rancho Cucamonga</t>
  </si>
  <si>
    <t>Canyon Crest Academy</t>
  </si>
  <si>
    <t>Loyola</t>
  </si>
  <si>
    <t>Dana Hills</t>
  </si>
  <si>
    <t>Scripps Ranch</t>
  </si>
  <si>
    <t>E. Roosevelt</t>
  </si>
  <si>
    <t>Trent Dalrymple</t>
  </si>
  <si>
    <t>Christian Ochoa</t>
  </si>
  <si>
    <t>Bonita Vista</t>
  </si>
  <si>
    <t>Burroughs (Burbank)</t>
  </si>
  <si>
    <t>La Quinta (La Quinta)</t>
  </si>
  <si>
    <t>Chaparral</t>
  </si>
  <si>
    <t>Crescenta Valley</t>
  </si>
  <si>
    <t>Catalina Foothills</t>
  </si>
  <si>
    <t>Olympian</t>
  </si>
  <si>
    <t>Eastlake</t>
  </si>
  <si>
    <t>Downey</t>
  </si>
  <si>
    <t>Valhalla</t>
  </si>
  <si>
    <t>Temescal Canyon</t>
  </si>
  <si>
    <t>Mira Mesa</t>
  </si>
  <si>
    <t>Roshan Malik</t>
  </si>
  <si>
    <t>Saugus</t>
  </si>
  <si>
    <t>Liberty</t>
  </si>
  <si>
    <t>Sage Creek</t>
  </si>
  <si>
    <t>Steele Canyon</t>
  </si>
  <si>
    <t>Los Alamitos</t>
  </si>
  <si>
    <t>3 Miles D-1 Frosh</t>
  </si>
  <si>
    <t>Mission Hills</t>
  </si>
  <si>
    <t>Desert Oasis</t>
  </si>
  <si>
    <t>Alexandria Dasch</t>
  </si>
  <si>
    <t>San Pasqual</t>
  </si>
  <si>
    <t>Masantu Hummler</t>
  </si>
  <si>
    <t>3 Miles D-1 Junior</t>
  </si>
  <si>
    <t>Granite Hills</t>
  </si>
  <si>
    <t>Audrey Stoffel</t>
  </si>
  <si>
    <t>Elle Maglalang</t>
  </si>
  <si>
    <t>3 Miles D-1 Senior/Invite</t>
  </si>
  <si>
    <t>3 Miles D-1 Sophomore</t>
  </si>
  <si>
    <t>…</t>
  </si>
  <si>
    <t>Ayala</t>
  </si>
  <si>
    <t>Tesoro</t>
  </si>
  <si>
    <t>Great Oak</t>
  </si>
  <si>
    <t>San Clemente</t>
  </si>
  <si>
    <t>3 Miles D1 Boys Senior</t>
  </si>
  <si>
    <t>3 Miles D1 Boys Junior</t>
  </si>
  <si>
    <t>Millikan</t>
  </si>
  <si>
    <t>Trabuco Hills</t>
  </si>
  <si>
    <t>Santiago (Corona)</t>
  </si>
  <si>
    <t>3 Miles D1 Boys Sophomore</t>
  </si>
  <si>
    <t>3 Miles D1 Boys Freshmen</t>
  </si>
  <si>
    <t>La Serna</t>
  </si>
  <si>
    <t>Aliso Niguel</t>
  </si>
  <si>
    <t>3 Miles Freshman D1</t>
  </si>
  <si>
    <t>3 Miles D1 Girls Junior</t>
  </si>
  <si>
    <t>3 Miles D1 Girls Freshmen</t>
  </si>
  <si>
    <t>Jack Focht</t>
  </si>
  <si>
    <t>J Serra Catholic</t>
  </si>
  <si>
    <t>La Costa Canyon</t>
  </si>
  <si>
    <t>3 Miles Senior/Invitational D1</t>
  </si>
  <si>
    <t>Audra Sutherland</t>
  </si>
  <si>
    <t>3 Miles Junior D1</t>
  </si>
  <si>
    <t>Santa Monica</t>
  </si>
  <si>
    <t>Teagan Hupp</t>
  </si>
  <si>
    <t>Parnian Kavoosi</t>
  </si>
  <si>
    <t>Mollie Brailsford</t>
  </si>
  <si>
    <t>Siviana Thrall</t>
  </si>
  <si>
    <t>3.05 Miles Teal Division JV</t>
  </si>
  <si>
    <t>Point Loma</t>
  </si>
  <si>
    <t>Southwest (SD)</t>
  </si>
  <si>
    <t>San Diego</t>
  </si>
  <si>
    <t>Sweetwater</t>
  </si>
  <si>
    <t>Guajome Park Academy</t>
  </si>
  <si>
    <t>The Bishop's School</t>
  </si>
  <si>
    <t>San Ysidro</t>
  </si>
  <si>
    <t>Rancho Buena Vista</t>
  </si>
  <si>
    <t>3.05 Miles Teal Division Varsity</t>
  </si>
  <si>
    <t>Oceanside</t>
  </si>
  <si>
    <t>Fallbrook</t>
  </si>
  <si>
    <t>Hemet</t>
  </si>
  <si>
    <t>Kearny</t>
  </si>
  <si>
    <t>3.05 Miles Black/Teal Division Frosh</t>
  </si>
  <si>
    <t>Canyon Hills</t>
  </si>
  <si>
    <t>Our Lady of Peace</t>
  </si>
  <si>
    <t>2.75 Miles Teal Division JV</t>
  </si>
  <si>
    <t>3 Miles D1 Varsity Red</t>
  </si>
  <si>
    <t>Valencia (Valencia)</t>
  </si>
  <si>
    <t>Vista Murrieta</t>
  </si>
  <si>
    <t>Wilson (Long Beach)</t>
  </si>
  <si>
    <t>Northgate</t>
  </si>
  <si>
    <t>James Logan</t>
  </si>
  <si>
    <t>Alisal</t>
  </si>
  <si>
    <t>Helix</t>
  </si>
  <si>
    <t>Troy</t>
  </si>
  <si>
    <t>Evergreen Valley</t>
  </si>
  <si>
    <t>Anaheim</t>
  </si>
  <si>
    <t>Summit</t>
  </si>
  <si>
    <t>Elsinore</t>
  </si>
  <si>
    <t>Paramount</t>
  </si>
  <si>
    <t>Birmingham</t>
  </si>
  <si>
    <t>Patriot</t>
  </si>
  <si>
    <t>Antioch</t>
  </si>
  <si>
    <t>3 Miles D1 Varsity Yellow</t>
  </si>
  <si>
    <t>Centennial (Corona)</t>
  </si>
  <si>
    <t>San Juan Hills</t>
  </si>
  <si>
    <t>Oxnard</t>
  </si>
  <si>
    <t>Arroyo Valley</t>
  </si>
  <si>
    <t>Los Osos</t>
  </si>
  <si>
    <t>Laguna Creek</t>
  </si>
  <si>
    <t>Eastside (9)</t>
  </si>
  <si>
    <t>Highland (SS)</t>
  </si>
  <si>
    <t>3.05 Miles Senior</t>
  </si>
  <si>
    <t>2 Miles Varsity -Section 4</t>
  </si>
  <si>
    <t>2 Miles Varsity - Section 3</t>
  </si>
  <si>
    <t>2 Miles Varsity - Section 2</t>
  </si>
  <si>
    <t>2 Miles Varsity - Section 1</t>
  </si>
  <si>
    <t>El Capitan</t>
  </si>
  <si>
    <t>Liberty Charter</t>
  </si>
  <si>
    <t>La Jolla</t>
  </si>
  <si>
    <t>High Tech High (SD)</t>
  </si>
  <si>
    <t>West Hills</t>
  </si>
  <si>
    <t>Crawford</t>
  </si>
  <si>
    <t>Francis Parker</t>
  </si>
  <si>
    <t>Clairemont</t>
  </si>
  <si>
    <t>Santa Fe Christian</t>
  </si>
  <si>
    <t>High Tech High NC</t>
  </si>
  <si>
    <t>High Tech High Mesa</t>
  </si>
  <si>
    <t>High Tech (CV)</t>
  </si>
  <si>
    <t>Coronado</t>
  </si>
  <si>
    <r>
      <t>PL</t>
    </r>
    <r>
      <rPr>
        <sz val="11"/>
        <color theme="1"/>
        <rFont val="Calibri"/>
        <family val="2"/>
        <scheme val="minor"/>
      </rPr>
      <t xml:space="preserve"> (overall)</t>
    </r>
  </si>
  <si>
    <t>8 WINS - 12 LOSSES</t>
  </si>
  <si>
    <t>10 WIN - 10 LOSSES</t>
  </si>
  <si>
    <t>OVERALL RECORD : 250 WINS - 112 LOSSES (.691%)</t>
  </si>
  <si>
    <t>OVERALL RECORD : 160 WINS - 202 LOSSES (.442%)</t>
  </si>
  <si>
    <t>ALL-LEAGUE SELECTIONS (FINISH IN TOP 10)</t>
  </si>
  <si>
    <t>BRANDON DAY (2022)</t>
  </si>
  <si>
    <t>CAMDEN LUECHT (2021,2022)</t>
  </si>
  <si>
    <t>AUDRA SUTHERLAND (2021,2022)</t>
  </si>
  <si>
    <t>Dylan Lent</t>
  </si>
  <si>
    <t xml:space="preserve"> </t>
  </si>
  <si>
    <t>Ayane Coker</t>
  </si>
  <si>
    <t>Madison Lorenz</t>
  </si>
  <si>
    <t>Bronco Round-up</t>
  </si>
  <si>
    <t>Kit Carson Park</t>
  </si>
  <si>
    <t>Mt. Carmel/ASICS XC Invitational</t>
  </si>
  <si>
    <t>Morley Field</t>
  </si>
  <si>
    <t>Dana Hills Invitational</t>
  </si>
  <si>
    <t>Dana Hills High School</t>
  </si>
  <si>
    <t>Palomar League Cluster #1</t>
  </si>
  <si>
    <t>San Dieguito Sports Park</t>
  </si>
  <si>
    <t>Palomar League Cluster #2</t>
  </si>
  <si>
    <t>Del Norte High School</t>
  </si>
  <si>
    <t>Mt. San Antonio College</t>
  </si>
  <si>
    <t>Palomar JV Cluster</t>
  </si>
  <si>
    <t>Morley Field XC Course</t>
  </si>
  <si>
    <t>Jaguar Kit Carson Invitational</t>
  </si>
  <si>
    <t>UC Postal 2-Mile</t>
  </si>
  <si>
    <t>74th Annual Mt. SAC Cross Country Inv.</t>
  </si>
  <si>
    <t>University City High School</t>
  </si>
  <si>
    <t>CCA Ravens Fleet Feet SD XC Inv.</t>
  </si>
  <si>
    <t>North County Conference Champ</t>
  </si>
  <si>
    <t>CIF San Diego Section Champ</t>
  </si>
  <si>
    <t>Calexico</t>
  </si>
  <si>
    <t>CAMDEN LUECHT (2022)</t>
  </si>
  <si>
    <t>ROWAN NICHOLAS (2022)</t>
  </si>
  <si>
    <t>5K Div I Boys</t>
  </si>
  <si>
    <t>VANESSA RAMIREZ</t>
  </si>
  <si>
    <t>BRANDON DAY</t>
  </si>
  <si>
    <t>ROWAN NICHOLAS</t>
  </si>
  <si>
    <t>4:49.4(33)</t>
  </si>
  <si>
    <t>10:46.6 (38)</t>
  </si>
  <si>
    <t>Woodward Park, Fresno</t>
  </si>
  <si>
    <t>2022 CIF State Cross Country Championships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</si>
</sst>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164" formatCode="mm:ss.0;@"/>
    <numFmt numFmtId="165" formatCode="m:ss.0;@"/>
    <numFmt numFmtId="166" formatCode="m:ss.0"/>
    <numFmt numFmtId="167" formatCode="[h]:mm"/>
    <numFmt numFmtId="168" formatCode="h:mm;@"/>
    <numFmt numFmtId="169" formatCode="ddd\,\ mmm\ dd"/>
  </numFmts>
  <fonts count="41">
    <font>
      <sz val="10"/>
      <name val="Arial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0"/>
      <name val="Arial"/>
      <family val="2"/>
    </font>
    <font>
      <sz val="8"/>
      <name val="Arial"/>
      <family val="2"/>
    </font>
    <font>
      <sz val="10"/>
      <name val="Arial"/>
      <family val="2"/>
    </font>
    <font>
      <sz val="12"/>
      <name val="Arial"/>
      <family val="2"/>
    </font>
    <font>
      <sz val="11"/>
      <name val="Arial"/>
      <family val="2"/>
    </font>
    <font>
      <b/>
      <sz val="12"/>
      <name val="Arial"/>
      <family val="2"/>
    </font>
    <font>
      <b/>
      <sz val="16"/>
      <name val="Arial"/>
      <family val="2"/>
    </font>
    <font>
      <b/>
      <u/>
      <sz val="14"/>
      <name val="Arial"/>
      <family val="2"/>
    </font>
    <font>
      <sz val="14"/>
      <name val="Arial"/>
      <family val="2"/>
    </font>
    <font>
      <i/>
      <sz val="14"/>
      <name val="Arial"/>
      <family val="2"/>
    </font>
    <font>
      <b/>
      <sz val="14"/>
      <name val="Arial"/>
      <family val="2"/>
    </font>
    <font>
      <sz val="12"/>
      <color theme="1"/>
      <name val="Calibri"/>
      <family val="2"/>
      <scheme val="minor"/>
    </font>
    <font>
      <sz val="10"/>
      <color rgb="FF000000"/>
      <name val="Arial"/>
      <family val="2"/>
    </font>
    <font>
      <u/>
      <sz val="10"/>
      <color theme="10"/>
      <name val="Arial"/>
      <family val="2"/>
    </font>
    <font>
      <u/>
      <sz val="10"/>
      <color theme="11"/>
      <name val="Arial"/>
      <family val="2"/>
    </font>
    <font>
      <i/>
      <sz val="10"/>
      <name val="Arial"/>
      <family val="2"/>
    </font>
    <font>
      <b/>
      <sz val="9"/>
      <name val="Arial"/>
      <family val="2"/>
    </font>
    <font>
      <sz val="9"/>
      <name val="Arial"/>
      <family val="2"/>
    </font>
    <font>
      <sz val="11"/>
      <color rgb="FF000000"/>
      <name val="Arial"/>
      <family val="2"/>
    </font>
    <font>
      <b/>
      <sz val="11"/>
      <color rgb="FF000000"/>
      <name val="Arial"/>
      <family val="2"/>
    </font>
    <font>
      <b/>
      <sz val="11"/>
      <name val="Arial"/>
      <family val="2"/>
    </font>
    <font>
      <b/>
      <sz val="18"/>
      <name val="Bank Gothic"/>
    </font>
    <font>
      <b/>
      <sz val="22"/>
      <name val="Arial"/>
      <family val="2"/>
    </font>
    <font>
      <sz val="9"/>
      <color theme="1"/>
      <name val="Arial"/>
      <family val="2"/>
    </font>
    <font>
      <sz val="13"/>
      <name val="Arial"/>
      <family val="2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3"/>
      <name val="Arial"/>
      <family val="2"/>
    </font>
    <font>
      <sz val="24"/>
      <name val="Arial"/>
      <family val="2"/>
    </font>
    <font>
      <b/>
      <sz val="10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9">
    <border>
      <left/>
      <right/>
      <top/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thick">
        <color auto="1"/>
      </left>
      <right/>
      <top style="medium">
        <color auto="1"/>
      </top>
      <bottom style="medium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/>
      <diagonal/>
    </border>
    <border>
      <left style="thick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ck">
        <color auto="1"/>
      </left>
      <right style="thin">
        <color auto="1"/>
      </right>
      <top/>
      <bottom style="thin">
        <color auto="1"/>
      </bottom>
      <diagonal/>
    </border>
    <border>
      <left style="thick">
        <color auto="1"/>
      </left>
      <right/>
      <top style="thin">
        <color auto="1"/>
      </top>
      <bottom style="medium">
        <color auto="1"/>
      </bottom>
      <diagonal/>
    </border>
    <border>
      <left style="thick">
        <color auto="1"/>
      </left>
      <right/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ck">
        <color auto="1"/>
      </left>
      <right/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023">
    <xf numFmtId="0" fontId="0" fillId="0" borderId="0"/>
    <xf numFmtId="0" fontId="15" fillId="0" borderId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8" fillId="0" borderId="0" applyNumberFormat="0" applyFill="0" applyBorder="0" applyAlignment="0" applyProtection="0"/>
    <xf numFmtId="0" fontId="6" fillId="0" borderId="0"/>
    <xf numFmtId="0" fontId="3" fillId="0" borderId="0"/>
    <xf numFmtId="0" fontId="17" fillId="0" borderId="0" applyNumberFormat="0" applyFill="0" applyBorder="0" applyAlignment="0" applyProtection="0"/>
  </cellStyleXfs>
  <cellXfs count="321">
    <xf numFmtId="0" fontId="0" fillId="0" borderId="0" xfId="0"/>
    <xf numFmtId="0" fontId="0" fillId="0" borderId="0" xfId="0" applyAlignment="1">
      <alignment horizontal="center"/>
    </xf>
    <xf numFmtId="0" fontId="0" fillId="0" borderId="0" xfId="0" applyBorder="1"/>
    <xf numFmtId="0" fontId="0" fillId="0" borderId="0" xfId="0" applyBorder="1" applyAlignment="1">
      <alignment horizontal="center" wrapText="1"/>
    </xf>
    <xf numFmtId="0" fontId="10" fillId="0" borderId="0" xfId="0" applyFont="1" applyBorder="1" applyAlignment="1">
      <alignment horizontal="center"/>
    </xf>
    <xf numFmtId="0" fontId="11" fillId="0" borderId="0" xfId="0" applyFont="1" applyBorder="1" applyAlignment="1"/>
    <xf numFmtId="0" fontId="12" fillId="0" borderId="0" xfId="0" applyFont="1"/>
    <xf numFmtId="0" fontId="12" fillId="0" borderId="0" xfId="0" applyFont="1" applyAlignment="1"/>
    <xf numFmtId="0" fontId="13" fillId="0" borderId="0" xfId="0" applyFont="1"/>
    <xf numFmtId="0" fontId="6" fillId="0" borderId="0" xfId="0" applyFont="1" applyBorder="1"/>
    <xf numFmtId="0" fontId="12" fillId="0" borderId="0" xfId="0" applyFont="1" applyBorder="1"/>
    <xf numFmtId="0" fontId="11" fillId="0" borderId="0" xfId="0" applyFont="1" applyBorder="1" applyAlignment="1">
      <alignment horizontal="center"/>
    </xf>
    <xf numFmtId="0" fontId="12" fillId="0" borderId="0" xfId="0" applyFont="1" applyBorder="1" applyAlignment="1">
      <alignment horizontal="center"/>
    </xf>
    <xf numFmtId="0" fontId="10" fillId="0" borderId="0" xfId="0" applyFont="1" applyBorder="1" applyAlignment="1">
      <alignment horizontal="center"/>
    </xf>
    <xf numFmtId="0" fontId="4" fillId="0" borderId="0" xfId="0" applyFont="1" applyBorder="1" applyAlignment="1">
      <alignment horizontal="center" wrapText="1"/>
    </xf>
    <xf numFmtId="0" fontId="0" fillId="0" borderId="0" xfId="0" applyBorder="1" applyAlignment="1">
      <alignment horizontal="center"/>
    </xf>
    <xf numFmtId="0" fontId="0" fillId="0" borderId="0" xfId="0" applyFill="1" applyBorder="1" applyAlignment="1">
      <alignment horizontal="center" wrapText="1"/>
    </xf>
    <xf numFmtId="0" fontId="0" fillId="0" borderId="0" xfId="0" applyAlignment="1">
      <alignment horizontal="left"/>
    </xf>
    <xf numFmtId="0" fontId="4" fillId="0" borderId="0" xfId="0" applyFont="1"/>
    <xf numFmtId="0" fontId="7" fillId="0" borderId="0" xfId="0" applyFont="1" applyBorder="1"/>
    <xf numFmtId="0" fontId="7" fillId="0" borderId="0" xfId="0" applyFont="1" applyFill="1" applyBorder="1"/>
    <xf numFmtId="0" fontId="7" fillId="0" borderId="0" xfId="0" applyFont="1"/>
    <xf numFmtId="0" fontId="7" fillId="0" borderId="0" xfId="0" applyNumberFormat="1" applyFont="1" applyBorder="1"/>
    <xf numFmtId="0" fontId="0" fillId="0" borderId="0" xfId="0" applyFill="1" applyBorder="1"/>
    <xf numFmtId="0" fontId="4" fillId="0" borderId="0" xfId="0" applyFont="1" applyFill="1" applyBorder="1" applyAlignment="1">
      <alignment wrapText="1"/>
    </xf>
    <xf numFmtId="0" fontId="4" fillId="0" borderId="0" xfId="0" applyFont="1" applyFill="1" applyBorder="1" applyAlignment="1">
      <alignment horizontal="center" wrapText="1"/>
    </xf>
    <xf numFmtId="0" fontId="0" fillId="0" borderId="0" xfId="0" applyFill="1" applyBorder="1" applyAlignment="1">
      <alignment wrapText="1"/>
    </xf>
    <xf numFmtId="0" fontId="0" fillId="0" borderId="0" xfId="0" applyFont="1" applyFill="1" applyBorder="1" applyAlignment="1">
      <alignment wrapText="1"/>
    </xf>
    <xf numFmtId="0" fontId="6" fillId="0" borderId="0" xfId="0" applyFont="1" applyFill="1" applyBorder="1" applyAlignment="1">
      <alignment wrapText="1"/>
    </xf>
    <xf numFmtId="0" fontId="0" fillId="0" borderId="0" xfId="0" applyBorder="1" applyAlignment="1">
      <alignment horizontal="right"/>
    </xf>
    <xf numFmtId="0" fontId="1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0" xfId="0" applyNumberFormat="1"/>
    <xf numFmtId="0" fontId="16" fillId="0" borderId="0" xfId="0" applyFont="1" applyFill="1" applyBorder="1" applyAlignment="1">
      <alignment wrapText="1"/>
    </xf>
    <xf numFmtId="0" fontId="0" fillId="0" borderId="0" xfId="0" applyAlignment="1">
      <alignment horizontal="center"/>
    </xf>
    <xf numFmtId="0" fontId="8" fillId="0" borderId="0" xfId="0" applyFont="1" applyFill="1" applyBorder="1"/>
    <xf numFmtId="0" fontId="8" fillId="0" borderId="0" xfId="0" applyFont="1" applyFill="1" applyBorder="1" applyAlignment="1">
      <alignment horizontal="center"/>
    </xf>
    <xf numFmtId="0" fontId="21" fillId="0" borderId="0" xfId="0" applyFont="1"/>
    <xf numFmtId="0" fontId="20" fillId="0" borderId="15" xfId="0" applyFont="1" applyBorder="1" applyAlignment="1">
      <alignment horizontal="centerContinuous"/>
    </xf>
    <xf numFmtId="0" fontId="21" fillId="0" borderId="1" xfId="0" applyFont="1" applyBorder="1" applyAlignment="1">
      <alignment horizontal="centerContinuous"/>
    </xf>
    <xf numFmtId="0" fontId="21" fillId="0" borderId="2" xfId="0" applyFont="1" applyBorder="1" applyAlignment="1">
      <alignment horizontal="centerContinuous"/>
    </xf>
    <xf numFmtId="0" fontId="20" fillId="0" borderId="19" xfId="0" applyFont="1" applyBorder="1" applyAlignment="1">
      <alignment horizontal="center"/>
    </xf>
    <xf numFmtId="0" fontId="20" fillId="0" borderId="3" xfId="0" applyFont="1" applyBorder="1" applyAlignment="1">
      <alignment horizontal="center"/>
    </xf>
    <xf numFmtId="0" fontId="20" fillId="0" borderId="4" xfId="0" applyFont="1" applyBorder="1" applyAlignment="1">
      <alignment horizontal="center"/>
    </xf>
    <xf numFmtId="0" fontId="21" fillId="0" borderId="16" xfId="0" applyFont="1" applyBorder="1" applyAlignment="1">
      <alignment horizontal="center" vertical="center"/>
    </xf>
    <xf numFmtId="0" fontId="21" fillId="0" borderId="5" xfId="0" applyFont="1" applyBorder="1" applyAlignment="1">
      <alignment horizontal="center" vertical="center"/>
    </xf>
    <xf numFmtId="0" fontId="21" fillId="0" borderId="6" xfId="0" applyFont="1" applyBorder="1" applyAlignment="1">
      <alignment horizontal="center" vertical="center"/>
    </xf>
    <xf numFmtId="0" fontId="21" fillId="0" borderId="16" xfId="0" applyFont="1" applyFill="1" applyBorder="1" applyAlignment="1">
      <alignment horizontal="center" vertical="center"/>
    </xf>
    <xf numFmtId="0" fontId="21" fillId="0" borderId="5" xfId="0" applyFont="1" applyFill="1" applyBorder="1" applyAlignment="1">
      <alignment horizontal="center" vertical="center"/>
    </xf>
    <xf numFmtId="0" fontId="21" fillId="0" borderId="6" xfId="0" applyFont="1" applyFill="1" applyBorder="1" applyAlignment="1">
      <alignment horizontal="center" vertical="center"/>
    </xf>
    <xf numFmtId="0" fontId="21" fillId="0" borderId="6" xfId="0" applyNumberFormat="1" applyFont="1" applyFill="1" applyBorder="1" applyAlignment="1">
      <alignment horizontal="center" vertical="center"/>
    </xf>
    <xf numFmtId="0" fontId="21" fillId="0" borderId="17" xfId="0" applyFont="1" applyFill="1" applyBorder="1" applyAlignment="1">
      <alignment horizontal="center" vertical="center"/>
    </xf>
    <xf numFmtId="0" fontId="21" fillId="0" borderId="9" xfId="0" applyFont="1" applyFill="1" applyBorder="1" applyAlignment="1">
      <alignment horizontal="center" vertical="center"/>
    </xf>
    <xf numFmtId="0" fontId="21" fillId="0" borderId="10" xfId="0" applyFont="1" applyFill="1" applyBorder="1" applyAlignment="1">
      <alignment horizontal="center" vertical="center"/>
    </xf>
    <xf numFmtId="0" fontId="21" fillId="0" borderId="21" xfId="0" applyFont="1" applyFill="1" applyBorder="1" applyAlignment="1">
      <alignment horizontal="center" vertical="center"/>
    </xf>
    <xf numFmtId="0" fontId="21" fillId="0" borderId="22" xfId="0" applyFont="1" applyFill="1" applyBorder="1" applyAlignment="1">
      <alignment horizontal="center" vertical="center"/>
    </xf>
    <xf numFmtId="16" fontId="21" fillId="0" borderId="5" xfId="0" applyNumberFormat="1" applyFont="1" applyFill="1" applyBorder="1" applyAlignment="1">
      <alignment horizontal="center" vertical="center"/>
    </xf>
    <xf numFmtId="49" fontId="21" fillId="0" borderId="0" xfId="0" applyNumberFormat="1" applyFont="1"/>
    <xf numFmtId="0" fontId="21" fillId="0" borderId="20" xfId="0" applyFont="1" applyFill="1" applyBorder="1" applyAlignment="1">
      <alignment horizontal="center" vertical="center"/>
    </xf>
    <xf numFmtId="0" fontId="21" fillId="0" borderId="7" xfId="0" applyFont="1" applyFill="1" applyBorder="1" applyAlignment="1">
      <alignment horizontal="center" vertical="center"/>
    </xf>
    <xf numFmtId="0" fontId="21" fillId="0" borderId="0" xfId="0" applyFont="1" applyBorder="1" applyAlignment="1">
      <alignment horizontal="centerContinuous"/>
    </xf>
    <xf numFmtId="16" fontId="21" fillId="0" borderId="9" xfId="0" applyNumberFormat="1" applyFont="1" applyFill="1" applyBorder="1" applyAlignment="1">
      <alignment horizontal="center" vertical="center"/>
    </xf>
    <xf numFmtId="0" fontId="21" fillId="0" borderId="18" xfId="0" applyFont="1" applyFill="1" applyBorder="1" applyAlignment="1">
      <alignment horizontal="center" vertical="center"/>
    </xf>
    <xf numFmtId="49" fontId="21" fillId="0" borderId="0" xfId="0" applyNumberFormat="1" applyFont="1" applyFill="1" applyBorder="1" applyAlignment="1">
      <alignment horizontal="center" vertical="center"/>
    </xf>
    <xf numFmtId="0" fontId="14" fillId="0" borderId="0" xfId="0" applyFont="1" applyBorder="1" applyAlignment="1">
      <alignment horizontal="centerContinuous"/>
    </xf>
    <xf numFmtId="0" fontId="8" fillId="0" borderId="0" xfId="0" applyFont="1" applyBorder="1"/>
    <xf numFmtId="0" fontId="8" fillId="0" borderId="0" xfId="0" applyFont="1" applyBorder="1" applyAlignment="1">
      <alignment horizontal="right"/>
    </xf>
    <xf numFmtId="0" fontId="8" fillId="0" borderId="0" xfId="0" applyFont="1" applyFill="1" applyBorder="1" applyAlignment="1">
      <alignment horizontal="left"/>
    </xf>
    <xf numFmtId="0" fontId="22" fillId="0" borderId="0" xfId="0" applyFont="1" applyFill="1" applyBorder="1"/>
    <xf numFmtId="20" fontId="22" fillId="0" borderId="0" xfId="0" applyNumberFormat="1" applyFont="1" applyFill="1" applyBorder="1" applyAlignment="1">
      <alignment horizontal="center"/>
    </xf>
    <xf numFmtId="47" fontId="22" fillId="0" borderId="0" xfId="0" applyNumberFormat="1" applyFont="1" applyFill="1" applyBorder="1" applyAlignment="1">
      <alignment horizontal="center"/>
    </xf>
    <xf numFmtId="0" fontId="22" fillId="0" borderId="0" xfId="0" applyFont="1" applyFill="1" applyBorder="1" applyAlignment="1">
      <alignment horizontal="left"/>
    </xf>
    <xf numFmtId="0" fontId="8" fillId="0" borderId="0" xfId="0" applyFont="1" applyBorder="1" applyAlignment="1">
      <alignment horizontal="left"/>
    </xf>
    <xf numFmtId="0" fontId="8" fillId="0" borderId="0" xfId="0" applyFont="1" applyBorder="1" applyAlignment="1">
      <alignment horizontal="center"/>
    </xf>
    <xf numFmtId="0" fontId="22" fillId="0" borderId="0" xfId="0" applyFont="1" applyBorder="1"/>
    <xf numFmtId="0" fontId="23" fillId="0" borderId="0" xfId="0" applyFont="1" applyFill="1" applyBorder="1" applyAlignment="1">
      <alignment horizontal="center" vertical="center" textRotation="90"/>
    </xf>
    <xf numFmtId="0" fontId="14" fillId="0" borderId="0" xfId="0" applyFont="1"/>
    <xf numFmtId="49" fontId="0" fillId="0" borderId="0" xfId="0" applyNumberFormat="1"/>
    <xf numFmtId="0" fontId="8" fillId="0" borderId="0" xfId="0" applyFont="1"/>
    <xf numFmtId="0" fontId="24" fillId="0" borderId="0" xfId="0" applyFont="1" applyBorder="1"/>
    <xf numFmtId="0" fontId="14" fillId="0" borderId="0" xfId="0" applyFont="1" applyBorder="1"/>
    <xf numFmtId="0" fontId="0" fillId="0" borderId="0" xfId="0" applyBorder="1" applyAlignment="1">
      <alignment horizontal="left"/>
    </xf>
    <xf numFmtId="0" fontId="4" fillId="0" borderId="0" xfId="0" applyFont="1" applyBorder="1" applyAlignment="1">
      <alignment horizontal="left"/>
    </xf>
    <xf numFmtId="0" fontId="0" fillId="0" borderId="0" xfId="0" applyBorder="1" applyAlignment="1">
      <alignment horizontal="left" wrapText="1"/>
    </xf>
    <xf numFmtId="47" fontId="4" fillId="0" borderId="0" xfId="0" applyNumberFormat="1" applyFont="1" applyBorder="1" applyAlignment="1">
      <alignment horizontal="center" wrapText="1"/>
    </xf>
    <xf numFmtId="0" fontId="0" fillId="0" borderId="0" xfId="0" applyFont="1" applyBorder="1"/>
    <xf numFmtId="0" fontId="25" fillId="0" borderId="0" xfId="0" applyFont="1" applyBorder="1" applyAlignment="1">
      <alignment horizontal="center"/>
    </xf>
    <xf numFmtId="0" fontId="26" fillId="0" borderId="0" xfId="0" applyFont="1" applyBorder="1" applyAlignment="1">
      <alignment horizontal="center"/>
    </xf>
    <xf numFmtId="16" fontId="21" fillId="0" borderId="25" xfId="0" applyNumberFormat="1" applyFont="1" applyFill="1" applyBorder="1" applyAlignment="1">
      <alignment horizontal="center" vertical="center"/>
    </xf>
    <xf numFmtId="47" fontId="0" fillId="0" borderId="0" xfId="0" applyNumberFormat="1" applyBorder="1" applyAlignment="1">
      <alignment horizontal="center"/>
    </xf>
    <xf numFmtId="47" fontId="0" fillId="0" borderId="0" xfId="0" applyNumberFormat="1" applyBorder="1"/>
    <xf numFmtId="0" fontId="4" fillId="0" borderId="0" xfId="0" applyFont="1" applyBorder="1"/>
    <xf numFmtId="0" fontId="13" fillId="0" borderId="0" xfId="0" applyFont="1" applyAlignment="1">
      <alignment horizontal="right"/>
    </xf>
    <xf numFmtId="0" fontId="21" fillId="0" borderId="27" xfId="0" applyFont="1" applyFill="1" applyBorder="1" applyAlignment="1">
      <alignment horizontal="center" vertical="center"/>
    </xf>
    <xf numFmtId="0" fontId="21" fillId="0" borderId="26" xfId="0" applyFont="1" applyFill="1" applyBorder="1" applyAlignment="1">
      <alignment horizontal="center" vertical="center"/>
    </xf>
    <xf numFmtId="0" fontId="21" fillId="0" borderId="28" xfId="0" applyFont="1" applyBorder="1" applyAlignment="1">
      <alignment horizontal="center" vertical="center"/>
    </xf>
    <xf numFmtId="0" fontId="21" fillId="0" borderId="29" xfId="0" applyFont="1" applyFill="1" applyBorder="1" applyAlignment="1">
      <alignment horizontal="center" vertical="center"/>
    </xf>
    <xf numFmtId="16" fontId="21" fillId="0" borderId="26" xfId="0" applyNumberFormat="1" applyFont="1" applyFill="1" applyBorder="1" applyAlignment="1">
      <alignment horizontal="center" vertical="center"/>
    </xf>
    <xf numFmtId="0" fontId="21" fillId="0" borderId="30" xfId="0" applyFont="1" applyFill="1" applyBorder="1" applyAlignment="1">
      <alignment horizontal="center" vertical="center"/>
    </xf>
    <xf numFmtId="164" fontId="0" fillId="0" borderId="0" xfId="0" applyNumberFormat="1" applyBorder="1" applyAlignment="1">
      <alignment horizontal="center"/>
    </xf>
    <xf numFmtId="0" fontId="27" fillId="0" borderId="8" xfId="0" applyFont="1" applyFill="1" applyBorder="1" applyAlignment="1">
      <alignment horizontal="center" vertical="center"/>
    </xf>
    <xf numFmtId="0" fontId="27" fillId="0" borderId="6" xfId="0" applyFont="1" applyFill="1" applyBorder="1" applyAlignment="1">
      <alignment horizontal="center" vertical="center"/>
    </xf>
    <xf numFmtId="0" fontId="28" fillId="0" borderId="0" xfId="0" applyFont="1"/>
    <xf numFmtId="0" fontId="28" fillId="0" borderId="0" xfId="0" applyNumberFormat="1" applyFont="1"/>
    <xf numFmtId="0" fontId="28" fillId="0" borderId="0" xfId="0" applyFont="1" applyAlignment="1"/>
    <xf numFmtId="0" fontId="28" fillId="0" borderId="0" xfId="0" applyFont="1" applyBorder="1" applyAlignment="1">
      <alignment horizontal="centerContinuous"/>
    </xf>
    <xf numFmtId="0" fontId="4" fillId="0" borderId="0" xfId="0" applyFont="1" applyBorder="1" applyAlignment="1">
      <alignment horizontal="center"/>
    </xf>
    <xf numFmtId="0" fontId="9" fillId="0" borderId="0" xfId="0" applyFont="1" applyBorder="1" applyAlignment="1">
      <alignment horizontal="left"/>
    </xf>
    <xf numFmtId="0" fontId="30" fillId="0" borderId="0" xfId="0" applyFont="1"/>
    <xf numFmtId="0" fontId="30" fillId="0" borderId="0" xfId="0" applyFont="1" applyAlignment="1">
      <alignment horizontal="center"/>
    </xf>
    <xf numFmtId="0" fontId="31" fillId="0" borderId="35" xfId="0" applyFont="1" applyBorder="1"/>
    <xf numFmtId="0" fontId="31" fillId="0" borderId="35" xfId="0" applyFont="1" applyBorder="1" applyAlignment="1">
      <alignment horizontal="center"/>
    </xf>
    <xf numFmtId="0" fontId="30" fillId="0" borderId="35" xfId="0" applyFont="1" applyBorder="1" applyAlignment="1">
      <alignment horizontal="center"/>
    </xf>
    <xf numFmtId="47" fontId="30" fillId="0" borderId="35" xfId="0" applyNumberFormat="1" applyFont="1" applyBorder="1" applyAlignment="1">
      <alignment horizontal="center"/>
    </xf>
    <xf numFmtId="0" fontId="31" fillId="0" borderId="0" xfId="0" applyFont="1"/>
    <xf numFmtId="0" fontId="31" fillId="0" borderId="0" xfId="0" applyFont="1" applyAlignment="1">
      <alignment horizontal="center"/>
    </xf>
    <xf numFmtId="47" fontId="30" fillId="0" borderId="0" xfId="0" applyNumberFormat="1" applyFont="1" applyAlignment="1">
      <alignment horizontal="center"/>
    </xf>
    <xf numFmtId="0" fontId="32" fillId="0" borderId="0" xfId="0" applyFont="1"/>
    <xf numFmtId="165" fontId="33" fillId="0" borderId="0" xfId="0" applyNumberFormat="1" applyFont="1"/>
    <xf numFmtId="0" fontId="34" fillId="0" borderId="35" xfId="0" applyFont="1" applyBorder="1"/>
    <xf numFmtId="165" fontId="33" fillId="0" borderId="35" xfId="0" applyNumberFormat="1" applyFont="1" applyBorder="1"/>
    <xf numFmtId="0" fontId="32" fillId="0" borderId="0" xfId="0" applyFont="1" applyBorder="1"/>
    <xf numFmtId="0" fontId="34" fillId="0" borderId="0" xfId="0" applyFont="1" applyBorder="1"/>
    <xf numFmtId="165" fontId="33" fillId="0" borderId="0" xfId="0" applyNumberFormat="1" applyFont="1" applyBorder="1"/>
    <xf numFmtId="164" fontId="29" fillId="0" borderId="0" xfId="0" applyNumberFormat="1" applyFont="1" applyAlignment="1">
      <alignment horizontal="center"/>
    </xf>
    <xf numFmtId="164" fontId="32" fillId="0" borderId="35" xfId="0" applyNumberFormat="1" applyFont="1" applyBorder="1" applyAlignment="1">
      <alignment horizontal="center"/>
    </xf>
    <xf numFmtId="164" fontId="32" fillId="0" borderId="0" xfId="0" applyNumberFormat="1" applyFont="1" applyBorder="1" applyAlignment="1">
      <alignment horizontal="center"/>
    </xf>
    <xf numFmtId="0" fontId="6" fillId="0" borderId="0" xfId="1020" applyFont="1" applyBorder="1"/>
    <xf numFmtId="0" fontId="6" fillId="0" borderId="0" xfId="1020"/>
    <xf numFmtId="0" fontId="14" fillId="0" borderId="0" xfId="1020" applyFont="1" applyBorder="1" applyAlignment="1">
      <alignment horizontal="center"/>
    </xf>
    <xf numFmtId="0" fontId="6" fillId="0" borderId="11" xfId="1020" applyFont="1" applyBorder="1"/>
    <xf numFmtId="0" fontId="6" fillId="0" borderId="12" xfId="1020" applyFont="1" applyBorder="1"/>
    <xf numFmtId="20" fontId="6" fillId="0" borderId="12" xfId="1020" applyNumberFormat="1" applyFont="1" applyBorder="1"/>
    <xf numFmtId="0" fontId="6" fillId="0" borderId="13" xfId="1020" applyFont="1" applyBorder="1"/>
    <xf numFmtId="0" fontId="6" fillId="0" borderId="31" xfId="1020" applyNumberFormat="1" applyFont="1" applyFill="1" applyBorder="1" applyAlignment="1" applyProtection="1">
      <protection locked="0"/>
    </xf>
    <xf numFmtId="0" fontId="6" fillId="0" borderId="35" xfId="1020" applyNumberFormat="1" applyFont="1" applyFill="1" applyBorder="1" applyAlignment="1" applyProtection="1">
      <protection locked="0"/>
    </xf>
    <xf numFmtId="0" fontId="6" fillId="0" borderId="28" xfId="1020" applyNumberFormat="1" applyFont="1" applyFill="1" applyBorder="1" applyAlignment="1" applyProtection="1">
      <protection locked="0"/>
    </xf>
    <xf numFmtId="0" fontId="6" fillId="0" borderId="32" xfId="1020" applyNumberFormat="1" applyFont="1" applyFill="1" applyBorder="1" applyAlignment="1" applyProtection="1">
      <protection locked="0"/>
    </xf>
    <xf numFmtId="0" fontId="6" fillId="0" borderId="33" xfId="1020" applyNumberFormat="1" applyFont="1" applyFill="1" applyBorder="1" applyAlignment="1" applyProtection="1">
      <protection locked="0"/>
    </xf>
    <xf numFmtId="0" fontId="6" fillId="0" borderId="34" xfId="1020" applyNumberFormat="1" applyFont="1" applyFill="1" applyBorder="1" applyAlignment="1" applyProtection="1">
      <protection locked="0"/>
    </xf>
    <xf numFmtId="0" fontId="6" fillId="0" borderId="0" xfId="1020" applyNumberFormat="1" applyFont="1" applyFill="1" applyBorder="1" applyAlignment="1" applyProtection="1">
      <protection locked="0"/>
    </xf>
    <xf numFmtId="20" fontId="6" fillId="0" borderId="0" xfId="1020" applyNumberFormat="1" applyFont="1" applyFill="1" applyBorder="1" applyAlignment="1" applyProtection="1">
      <protection locked="0"/>
    </xf>
    <xf numFmtId="20" fontId="6" fillId="0" borderId="35" xfId="1020" applyNumberFormat="1" applyFont="1" applyFill="1" applyBorder="1" applyAlignment="1" applyProtection="1">
      <protection locked="0"/>
    </xf>
    <xf numFmtId="0" fontId="6" fillId="0" borderId="35" xfId="1020" applyFont="1" applyBorder="1"/>
    <xf numFmtId="20" fontId="6" fillId="0" borderId="35" xfId="1020" applyNumberFormat="1" applyFont="1" applyBorder="1"/>
    <xf numFmtId="20" fontId="6" fillId="0" borderId="33" xfId="1020" applyNumberFormat="1" applyFont="1" applyFill="1" applyBorder="1" applyAlignment="1" applyProtection="1">
      <protection locked="0"/>
    </xf>
    <xf numFmtId="20" fontId="6" fillId="0" borderId="33" xfId="1020" applyNumberFormat="1" applyFont="1" applyBorder="1"/>
    <xf numFmtId="0" fontId="6" fillId="0" borderId="11" xfId="1020" applyNumberFormat="1" applyFont="1" applyFill="1" applyBorder="1" applyAlignment="1" applyProtection="1">
      <protection locked="0"/>
    </xf>
    <xf numFmtId="0" fontId="6" fillId="0" borderId="12" xfId="1020" applyNumberFormat="1" applyFont="1" applyFill="1" applyBorder="1" applyAlignment="1" applyProtection="1">
      <protection locked="0"/>
    </xf>
    <xf numFmtId="20" fontId="6" fillId="0" borderId="12" xfId="1020" applyNumberFormat="1" applyFont="1" applyFill="1" applyBorder="1" applyAlignment="1" applyProtection="1">
      <protection locked="0"/>
    </xf>
    <xf numFmtId="0" fontId="6" fillId="0" borderId="13" xfId="1020" applyNumberFormat="1" applyFont="1" applyFill="1" applyBorder="1" applyAlignment="1" applyProtection="1">
      <protection locked="0"/>
    </xf>
    <xf numFmtId="0" fontId="4" fillId="0" borderId="31" xfId="1020" applyNumberFormat="1" applyFont="1" applyFill="1" applyBorder="1" applyAlignment="1" applyProtection="1">
      <protection locked="0"/>
    </xf>
    <xf numFmtId="20" fontId="6" fillId="0" borderId="0" xfId="1020" applyNumberFormat="1" applyFont="1" applyBorder="1"/>
    <xf numFmtId="0" fontId="6" fillId="0" borderId="31" xfId="1020" applyFont="1" applyBorder="1"/>
    <xf numFmtId="0" fontId="6" fillId="0" borderId="28" xfId="1020" applyFont="1" applyBorder="1"/>
    <xf numFmtId="0" fontId="6" fillId="0" borderId="35" xfId="1020" applyFont="1" applyFill="1" applyBorder="1"/>
    <xf numFmtId="0" fontId="6" fillId="0" borderId="32" xfId="1020" applyFont="1" applyBorder="1"/>
    <xf numFmtId="0" fontId="6" fillId="0" borderId="33" xfId="1020" applyFont="1" applyBorder="1"/>
    <xf numFmtId="0" fontId="6" fillId="0" borderId="34" xfId="1020" applyFont="1" applyBorder="1"/>
    <xf numFmtId="0" fontId="6" fillId="0" borderId="0" xfId="1020" applyFont="1"/>
    <xf numFmtId="0" fontId="19" fillId="0" borderId="0" xfId="1020" applyFont="1" applyFill="1" applyBorder="1" applyAlignment="1">
      <alignment vertical="top"/>
    </xf>
    <xf numFmtId="0" fontId="6" fillId="0" borderId="28" xfId="1020" applyFont="1" applyFill="1" applyBorder="1"/>
    <xf numFmtId="20" fontId="6" fillId="0" borderId="0" xfId="1020" applyNumberFormat="1"/>
    <xf numFmtId="0" fontId="6" fillId="0" borderId="0" xfId="1020" applyBorder="1"/>
    <xf numFmtId="0" fontId="6" fillId="0" borderId="0" xfId="1020" applyAlignment="1">
      <alignment horizontal="left"/>
    </xf>
    <xf numFmtId="0" fontId="14" fillId="0" borderId="0" xfId="1020" applyFont="1"/>
    <xf numFmtId="0" fontId="6" fillId="0" borderId="0" xfId="1020" applyBorder="1" applyAlignment="1">
      <alignment horizontal="left"/>
    </xf>
    <xf numFmtId="0" fontId="6" fillId="0" borderId="0" xfId="1020" applyBorder="1" applyAlignment="1">
      <alignment horizontal="right"/>
    </xf>
    <xf numFmtId="0" fontId="6" fillId="0" borderId="0" xfId="1020" applyBorder="1" applyAlignment="1">
      <alignment horizontal="center"/>
    </xf>
    <xf numFmtId="0" fontId="4" fillId="0" borderId="0" xfId="1020" applyFont="1" applyBorder="1" applyAlignment="1">
      <alignment horizontal="left"/>
    </xf>
    <xf numFmtId="0" fontId="32" fillId="0" borderId="0" xfId="1020" applyFont="1"/>
    <xf numFmtId="165" fontId="33" fillId="0" borderId="0" xfId="1020" applyNumberFormat="1" applyFont="1"/>
    <xf numFmtId="0" fontId="34" fillId="0" borderId="35" xfId="1020" applyFont="1" applyBorder="1"/>
    <xf numFmtId="165" fontId="33" fillId="0" borderId="35" xfId="1020" applyNumberFormat="1" applyFont="1" applyBorder="1"/>
    <xf numFmtId="0" fontId="32" fillId="0" borderId="0" xfId="1020" applyFont="1" applyBorder="1"/>
    <xf numFmtId="0" fontId="34" fillId="0" borderId="0" xfId="1020" applyFont="1" applyBorder="1"/>
    <xf numFmtId="165" fontId="33" fillId="0" borderId="0" xfId="1020" applyNumberFormat="1" applyFont="1" applyBorder="1"/>
    <xf numFmtId="0" fontId="9" fillId="0" borderId="0" xfId="1020" applyFont="1" applyBorder="1" applyAlignment="1">
      <alignment horizontal="right"/>
    </xf>
    <xf numFmtId="0" fontId="9" fillId="0" borderId="0" xfId="1020" applyFont="1" applyBorder="1" applyAlignment="1">
      <alignment horizontal="left"/>
    </xf>
    <xf numFmtId="0" fontId="9" fillId="0" borderId="0" xfId="1020" applyFont="1" applyBorder="1"/>
    <xf numFmtId="47" fontId="6" fillId="0" borderId="0" xfId="1020" applyNumberFormat="1" applyBorder="1"/>
    <xf numFmtId="47" fontId="6" fillId="0" borderId="0" xfId="1020" applyNumberFormat="1" applyBorder="1" applyAlignment="1">
      <alignment horizontal="center"/>
    </xf>
    <xf numFmtId="164" fontId="6" fillId="0" borderId="0" xfId="1020" applyNumberFormat="1" applyBorder="1" applyAlignment="1">
      <alignment horizontal="right"/>
    </xf>
    <xf numFmtId="0" fontId="8" fillId="0" borderId="35" xfId="0" applyFont="1" applyBorder="1"/>
    <xf numFmtId="0" fontId="8" fillId="0" borderId="12" xfId="0" applyFont="1" applyBorder="1"/>
    <xf numFmtId="0" fontId="8" fillId="0" borderId="33" xfId="0" applyFont="1" applyBorder="1"/>
    <xf numFmtId="0" fontId="8" fillId="0" borderId="12" xfId="0" applyFont="1" applyBorder="1" applyAlignment="1">
      <alignment horizontal="left"/>
    </xf>
    <xf numFmtId="0" fontId="8" fillId="0" borderId="35" xfId="0" applyFont="1" applyBorder="1" applyAlignment="1">
      <alignment horizontal="left"/>
    </xf>
    <xf numFmtId="0" fontId="8" fillId="0" borderId="33" xfId="0" applyFont="1" applyBorder="1" applyAlignment="1">
      <alignment horizontal="left"/>
    </xf>
    <xf numFmtId="0" fontId="0" fillId="0" borderId="13" xfId="0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8" xfId="0" applyFill="1" applyBorder="1" applyAlignment="1">
      <alignment horizontal="center" wrapText="1"/>
    </xf>
    <xf numFmtId="0" fontId="4" fillId="0" borderId="38" xfId="0" applyFont="1" applyBorder="1" applyAlignment="1">
      <alignment horizontal="center" wrapText="1"/>
    </xf>
    <xf numFmtId="0" fontId="4" fillId="0" borderId="24" xfId="0" applyFont="1" applyBorder="1" applyAlignment="1">
      <alignment horizontal="left" wrapText="1"/>
    </xf>
    <xf numFmtId="0" fontId="0" fillId="0" borderId="11" xfId="0" applyBorder="1" applyAlignment="1">
      <alignment horizontal="left"/>
    </xf>
    <xf numFmtId="0" fontId="0" fillId="0" borderId="31" xfId="0" applyBorder="1" applyAlignment="1">
      <alignment horizontal="left"/>
    </xf>
    <xf numFmtId="0" fontId="0" fillId="0" borderId="32" xfId="0" applyBorder="1" applyAlignment="1">
      <alignment horizontal="left"/>
    </xf>
    <xf numFmtId="0" fontId="0" fillId="0" borderId="0" xfId="0" applyFill="1" applyBorder="1" applyAlignment="1">
      <alignment horizontal="left" wrapText="1"/>
    </xf>
    <xf numFmtId="0" fontId="0" fillId="0" borderId="34" xfId="0" applyBorder="1" applyAlignment="1">
      <alignment horizontal="center"/>
    </xf>
    <xf numFmtId="0" fontId="31" fillId="0" borderId="0" xfId="0" applyFont="1" applyBorder="1" applyAlignment="1">
      <alignment horizontal="center"/>
    </xf>
    <xf numFmtId="0" fontId="31" fillId="0" borderId="0" xfId="0" applyFont="1" applyBorder="1"/>
    <xf numFmtId="47" fontId="30" fillId="0" borderId="0" xfId="0" applyNumberFormat="1" applyFont="1" applyBorder="1" applyAlignment="1">
      <alignment horizontal="center"/>
    </xf>
    <xf numFmtId="0" fontId="30" fillId="0" borderId="0" xfId="0" applyFont="1" applyBorder="1" applyAlignment="1">
      <alignment horizontal="center"/>
    </xf>
    <xf numFmtId="0" fontId="4" fillId="0" borderId="0" xfId="1020" applyFont="1" applyBorder="1" applyAlignment="1">
      <alignment horizontal="center"/>
    </xf>
    <xf numFmtId="0" fontId="9" fillId="0" borderId="0" xfId="1020" applyFont="1" applyBorder="1" applyAlignment="1">
      <alignment horizontal="center"/>
    </xf>
    <xf numFmtId="0" fontId="6" fillId="0" borderId="0" xfId="0" applyFont="1" applyAlignment="1">
      <alignment horizontal="left"/>
    </xf>
    <xf numFmtId="0" fontId="6" fillId="0" borderId="0" xfId="0" applyFont="1" applyBorder="1" applyAlignment="1">
      <alignment horizontal="left"/>
    </xf>
    <xf numFmtId="0" fontId="35" fillId="0" borderId="0" xfId="0" applyFont="1" applyAlignment="1">
      <alignment horizontal="center"/>
    </xf>
    <xf numFmtId="0" fontId="35" fillId="0" borderId="35" xfId="0" applyFont="1" applyBorder="1" applyAlignment="1">
      <alignment horizontal="center"/>
    </xf>
    <xf numFmtId="47" fontId="35" fillId="0" borderId="0" xfId="0" applyNumberFormat="1" applyFont="1" applyBorder="1" applyAlignment="1">
      <alignment horizontal="center"/>
    </xf>
    <xf numFmtId="47" fontId="35" fillId="0" borderId="0" xfId="0" applyNumberFormat="1" applyFont="1" applyAlignment="1">
      <alignment horizontal="center"/>
    </xf>
    <xf numFmtId="166" fontId="35" fillId="0" borderId="35" xfId="0" applyNumberFormat="1" applyFont="1" applyBorder="1" applyAlignment="1">
      <alignment horizontal="center"/>
    </xf>
    <xf numFmtId="164" fontId="34" fillId="0" borderId="35" xfId="0" applyNumberFormat="1" applyFont="1" applyBorder="1" applyAlignment="1">
      <alignment horizontal="center"/>
    </xf>
    <xf numFmtId="0" fontId="34" fillId="0" borderId="35" xfId="0" applyFont="1" applyBorder="1" applyAlignment="1">
      <alignment horizontal="center"/>
    </xf>
    <xf numFmtId="0" fontId="34" fillId="0" borderId="0" xfId="0" applyFont="1" applyBorder="1" applyAlignment="1">
      <alignment horizontal="center"/>
    </xf>
    <xf numFmtId="0" fontId="6" fillId="0" borderId="0" xfId="1020" applyAlignment="1">
      <alignment horizontal="center"/>
    </xf>
    <xf numFmtId="164" fontId="29" fillId="0" borderId="0" xfId="1020" applyNumberFormat="1" applyFont="1" applyAlignment="1">
      <alignment horizontal="center"/>
    </xf>
    <xf numFmtId="0" fontId="34" fillId="0" borderId="35" xfId="1020" applyFont="1" applyBorder="1" applyAlignment="1">
      <alignment horizontal="center"/>
    </xf>
    <xf numFmtId="164" fontId="32" fillId="0" borderId="35" xfId="1020" applyNumberFormat="1" applyFont="1" applyBorder="1" applyAlignment="1">
      <alignment horizontal="center"/>
    </xf>
    <xf numFmtId="0" fontId="34" fillId="0" borderId="0" xfId="1020" applyFont="1" applyBorder="1" applyAlignment="1">
      <alignment horizontal="center"/>
    </xf>
    <xf numFmtId="164" fontId="34" fillId="0" borderId="35" xfId="1020" applyNumberFormat="1" applyFont="1" applyBorder="1" applyAlignment="1">
      <alignment horizontal="center"/>
    </xf>
    <xf numFmtId="164" fontId="32" fillId="0" borderId="0" xfId="1020" applyNumberFormat="1" applyFont="1" applyBorder="1" applyAlignment="1">
      <alignment horizontal="center"/>
    </xf>
    <xf numFmtId="164" fontId="29" fillId="0" borderId="0" xfId="0" applyNumberFormat="1" applyFont="1" applyBorder="1" applyAlignment="1">
      <alignment horizontal="center"/>
    </xf>
    <xf numFmtId="0" fontId="14" fillId="0" borderId="0" xfId="0" applyFont="1" applyBorder="1" applyAlignment="1">
      <alignment horizontal="center"/>
    </xf>
    <xf numFmtId="0" fontId="4" fillId="0" borderId="0" xfId="0" applyFont="1" applyAlignment="1">
      <alignment horizontal="center"/>
    </xf>
    <xf numFmtId="0" fontId="14" fillId="0" borderId="0" xfId="0" applyFont="1" applyAlignment="1">
      <alignment horizontal="center"/>
    </xf>
    <xf numFmtId="164" fontId="34" fillId="0" borderId="0" xfId="0" applyNumberFormat="1" applyFont="1" applyBorder="1" applyAlignment="1">
      <alignment horizontal="center"/>
    </xf>
    <xf numFmtId="0" fontId="4" fillId="0" borderId="0" xfId="1020" applyFont="1" applyBorder="1" applyAlignment="1">
      <alignment horizontal="center"/>
    </xf>
    <xf numFmtId="167" fontId="34" fillId="0" borderId="35" xfId="0" applyNumberFormat="1" applyFont="1" applyBorder="1" applyAlignment="1">
      <alignment horizontal="center"/>
    </xf>
    <xf numFmtId="167" fontId="33" fillId="0" borderId="35" xfId="0" applyNumberFormat="1" applyFont="1" applyBorder="1"/>
    <xf numFmtId="0" fontId="36" fillId="0" borderId="0" xfId="1021" applyFont="1"/>
    <xf numFmtId="0" fontId="3" fillId="0" borderId="0" xfId="1021"/>
    <xf numFmtId="0" fontId="3" fillId="0" borderId="0" xfId="1021"/>
    <xf numFmtId="0" fontId="3" fillId="0" borderId="0" xfId="1021"/>
    <xf numFmtId="0" fontId="3" fillId="0" borderId="0" xfId="1021"/>
    <xf numFmtId="0" fontId="3" fillId="0" borderId="0" xfId="1021"/>
    <xf numFmtId="0" fontId="14" fillId="0" borderId="0" xfId="0" applyFont="1" applyAlignment="1">
      <alignment horizontal="left"/>
    </xf>
    <xf numFmtId="0" fontId="4" fillId="0" borderId="35" xfId="1020" applyNumberFormat="1" applyFont="1" applyFill="1" applyBorder="1" applyAlignment="1" applyProtection="1">
      <protection locked="0"/>
    </xf>
    <xf numFmtId="20" fontId="4" fillId="0" borderId="35" xfId="1020" applyNumberFormat="1" applyFont="1" applyFill="1" applyBorder="1" applyAlignment="1" applyProtection="1">
      <protection locked="0"/>
    </xf>
    <xf numFmtId="0" fontId="4" fillId="0" borderId="28" xfId="1020" applyNumberFormat="1" applyFont="1" applyFill="1" applyBorder="1" applyAlignment="1" applyProtection="1">
      <protection locked="0"/>
    </xf>
    <xf numFmtId="0" fontId="9" fillId="0" borderId="0" xfId="1020" applyFont="1" applyBorder="1" applyAlignment="1">
      <alignment horizontal="center"/>
    </xf>
    <xf numFmtId="0" fontId="21" fillId="0" borderId="14" xfId="0" applyFont="1" applyFill="1" applyBorder="1" applyAlignment="1">
      <alignment horizontal="center" vertical="center"/>
    </xf>
    <xf numFmtId="0" fontId="6" fillId="0" borderId="0" xfId="0" applyFont="1"/>
    <xf numFmtId="0" fontId="37" fillId="0" borderId="0" xfId="0" applyFont="1"/>
    <xf numFmtId="165" fontId="36" fillId="0" borderId="0" xfId="0" applyNumberFormat="1" applyFont="1" applyBorder="1"/>
    <xf numFmtId="0" fontId="0" fillId="0" borderId="0" xfId="0" applyAlignment="1"/>
    <xf numFmtId="0" fontId="4" fillId="0" borderId="0" xfId="0" applyFont="1" applyAlignment="1"/>
    <xf numFmtId="164" fontId="32" fillId="0" borderId="0" xfId="0" applyNumberFormat="1" applyFont="1" applyBorder="1" applyAlignment="1">
      <alignment horizontal="left"/>
    </xf>
    <xf numFmtId="0" fontId="4" fillId="0" borderId="0" xfId="0" applyFont="1" applyAlignment="1">
      <alignment horizontal="left"/>
    </xf>
    <xf numFmtId="0" fontId="14" fillId="0" borderId="0" xfId="1020" applyFont="1" applyBorder="1" applyAlignment="1">
      <alignment horizontal="center"/>
    </xf>
    <xf numFmtId="0" fontId="9" fillId="0" borderId="0" xfId="1020" applyFont="1" applyBorder="1" applyAlignment="1">
      <alignment horizontal="center"/>
    </xf>
    <xf numFmtId="0" fontId="24" fillId="0" borderId="36" xfId="0" applyFont="1" applyBorder="1" applyAlignment="1"/>
    <xf numFmtId="0" fontId="24" fillId="0" borderId="37" xfId="0" applyFont="1" applyBorder="1" applyAlignment="1"/>
    <xf numFmtId="0" fontId="6" fillId="0" borderId="28" xfId="1020" applyFont="1" applyBorder="1" applyAlignment="1">
      <alignment horizontal="right"/>
    </xf>
    <xf numFmtId="0" fontId="6" fillId="2" borderId="0" xfId="1020" applyFill="1" applyBorder="1"/>
    <xf numFmtId="168" fontId="5" fillId="2" borderId="0" xfId="1020" applyNumberFormat="1" applyFont="1" applyFill="1" applyBorder="1" applyAlignment="1">
      <alignment horizontal="left"/>
    </xf>
    <xf numFmtId="20" fontId="5" fillId="2" borderId="0" xfId="1020" applyNumberFormat="1" applyFont="1" applyFill="1" applyBorder="1" applyAlignment="1">
      <alignment horizontal="left"/>
    </xf>
    <xf numFmtId="0" fontId="4" fillId="0" borderId="0" xfId="1020" applyFont="1" applyBorder="1"/>
    <xf numFmtId="0" fontId="6" fillId="2" borderId="0" xfId="1020" applyFont="1" applyFill="1" applyBorder="1"/>
    <xf numFmtId="166" fontId="35" fillId="0" borderId="0" xfId="0" applyNumberFormat="1" applyFont="1" applyBorder="1" applyAlignment="1">
      <alignment horizontal="center"/>
    </xf>
    <xf numFmtId="0" fontId="38" fillId="0" borderId="0" xfId="0" applyFont="1" applyFill="1" applyBorder="1" applyAlignment="1">
      <alignment wrapText="1"/>
    </xf>
    <xf numFmtId="0" fontId="4" fillId="0" borderId="0" xfId="1020" applyFont="1" applyBorder="1" applyAlignment="1">
      <alignment horizontal="center"/>
    </xf>
    <xf numFmtId="0" fontId="17" fillId="0" borderId="0" xfId="1022" applyBorder="1" applyAlignment="1">
      <alignment horizontal="left"/>
    </xf>
    <xf numFmtId="20" fontId="6" fillId="0" borderId="35" xfId="1020" applyNumberFormat="1" applyFont="1" applyBorder="1" applyAlignment="1">
      <alignment horizontal="right"/>
    </xf>
    <xf numFmtId="0" fontId="3" fillId="0" borderId="0" xfId="1021" applyBorder="1"/>
    <xf numFmtId="164" fontId="29" fillId="0" borderId="0" xfId="1020" applyNumberFormat="1" applyFont="1" applyBorder="1" applyAlignment="1">
      <alignment horizontal="center"/>
    </xf>
    <xf numFmtId="165" fontId="32" fillId="0" borderId="35" xfId="0" applyNumberFormat="1" applyFont="1" applyBorder="1" applyAlignment="1">
      <alignment horizontal="center"/>
    </xf>
    <xf numFmtId="0" fontId="34" fillId="0" borderId="3" xfId="0" applyFont="1" applyBorder="1"/>
    <xf numFmtId="0" fontId="34" fillId="0" borderId="3" xfId="0" applyFont="1" applyBorder="1" applyAlignment="1">
      <alignment horizontal="center"/>
    </xf>
    <xf numFmtId="165" fontId="33" fillId="0" borderId="3" xfId="0" applyNumberFormat="1" applyFont="1" applyBorder="1"/>
    <xf numFmtId="164" fontId="32" fillId="0" borderId="3" xfId="0" applyNumberFormat="1" applyFont="1" applyBorder="1" applyAlignment="1">
      <alignment horizontal="center"/>
    </xf>
    <xf numFmtId="165" fontId="32" fillId="0" borderId="0" xfId="0" applyNumberFormat="1" applyFont="1" applyBorder="1" applyAlignment="1">
      <alignment horizontal="center"/>
    </xf>
    <xf numFmtId="0" fontId="34" fillId="0" borderId="35" xfId="0" applyFont="1" applyBorder="1" applyAlignment="1">
      <alignment textRotation="90" wrapText="1"/>
    </xf>
    <xf numFmtId="0" fontId="0" fillId="0" borderId="0" xfId="0" applyNumberFormat="1" applyBorder="1"/>
    <xf numFmtId="0" fontId="33" fillId="0" borderId="0" xfId="0" applyNumberFormat="1" applyFont="1"/>
    <xf numFmtId="0" fontId="33" fillId="0" borderId="0" xfId="0" applyNumberFormat="1" applyFont="1" applyBorder="1"/>
    <xf numFmtId="0" fontId="2" fillId="0" borderId="0" xfId="0" applyNumberFormat="1" applyFont="1" applyBorder="1"/>
    <xf numFmtId="0" fontId="36" fillId="0" borderId="0" xfId="0" applyNumberFormat="1" applyFont="1" applyBorder="1"/>
    <xf numFmtId="0" fontId="6" fillId="0" borderId="0" xfId="0" applyNumberFormat="1" applyFont="1" applyBorder="1"/>
    <xf numFmtId="0" fontId="37" fillId="0" borderId="0" xfId="0" applyFont="1" applyAlignment="1"/>
    <xf numFmtId="0" fontId="10" fillId="0" borderId="0" xfId="0" applyFont="1" applyBorder="1" applyAlignment="1">
      <alignment horizontal="center"/>
    </xf>
    <xf numFmtId="0" fontId="0" fillId="0" borderId="0" xfId="0" applyNumberFormat="1" applyFill="1" applyBorder="1" applyAlignment="1">
      <alignment horizontal="center" wrapText="1"/>
    </xf>
    <xf numFmtId="169" fontId="8" fillId="0" borderId="11" xfId="0" applyNumberFormat="1" applyFont="1" applyBorder="1" applyAlignment="1">
      <alignment horizontal="center"/>
    </xf>
    <xf numFmtId="169" fontId="8" fillId="0" borderId="31" xfId="0" applyNumberFormat="1" applyFont="1" applyBorder="1" applyAlignment="1">
      <alignment horizontal="center"/>
    </xf>
    <xf numFmtId="169" fontId="8" fillId="0" borderId="32" xfId="0" applyNumberFormat="1" applyFont="1" applyBorder="1" applyAlignment="1">
      <alignment horizontal="center"/>
    </xf>
    <xf numFmtId="0" fontId="12" fillId="0" borderId="0" xfId="0" applyFont="1" applyBorder="1" applyAlignment="1">
      <alignment horizontal="left"/>
    </xf>
    <xf numFmtId="0" fontId="12" fillId="0" borderId="0" xfId="0" applyFont="1" applyBorder="1" applyAlignment="1">
      <alignment horizontal="right"/>
    </xf>
    <xf numFmtId="0" fontId="30" fillId="0" borderId="0" xfId="0" applyFont="1" applyBorder="1"/>
    <xf numFmtId="164" fontId="30" fillId="0" borderId="0" xfId="0" applyNumberFormat="1" applyFont="1" applyAlignment="1">
      <alignment horizontal="center"/>
    </xf>
    <xf numFmtId="165" fontId="31" fillId="0" borderId="0" xfId="0" applyNumberFormat="1" applyFont="1" applyBorder="1"/>
    <xf numFmtId="164" fontId="30" fillId="0" borderId="35" xfId="0" applyNumberFormat="1" applyFont="1" applyBorder="1" applyAlignment="1">
      <alignment horizontal="center"/>
    </xf>
    <xf numFmtId="165" fontId="31" fillId="0" borderId="35" xfId="0" applyNumberFormat="1" applyFont="1" applyBorder="1"/>
    <xf numFmtId="0" fontId="6" fillId="0" borderId="0" xfId="0" applyFont="1" applyBorder="1" applyAlignment="1">
      <alignment horizontal="right"/>
    </xf>
    <xf numFmtId="0" fontId="6" fillId="0" borderId="0" xfId="0" applyFont="1" applyBorder="1" applyAlignment="1">
      <alignment horizontal="center"/>
    </xf>
    <xf numFmtId="0" fontId="39" fillId="0" borderId="0" xfId="0" applyFont="1" applyBorder="1"/>
    <xf numFmtId="0" fontId="35" fillId="0" borderId="0" xfId="0" applyFont="1" applyBorder="1"/>
    <xf numFmtId="0" fontId="35" fillId="0" borderId="0" xfId="0" applyFont="1" applyBorder="1" applyAlignment="1">
      <alignment horizontal="center"/>
    </xf>
    <xf numFmtId="164" fontId="39" fillId="0" borderId="0" xfId="0" applyNumberFormat="1" applyFont="1" applyAlignment="1">
      <alignment horizontal="center"/>
    </xf>
    <xf numFmtId="165" fontId="35" fillId="0" borderId="0" xfId="0" applyNumberFormat="1" applyFont="1" applyBorder="1"/>
    <xf numFmtId="165" fontId="35" fillId="0" borderId="35" xfId="0" applyNumberFormat="1" applyFont="1" applyBorder="1"/>
    <xf numFmtId="0" fontId="9" fillId="0" borderId="0" xfId="0" applyFont="1"/>
    <xf numFmtId="0" fontId="9" fillId="0" borderId="0" xfId="0" applyFont="1" applyFill="1" applyBorder="1"/>
    <xf numFmtId="0" fontId="4" fillId="0" borderId="32" xfId="1020" applyFont="1" applyBorder="1"/>
    <xf numFmtId="0" fontId="4" fillId="0" borderId="33" xfId="1020" applyFont="1" applyBorder="1"/>
    <xf numFmtId="20" fontId="4" fillId="0" borderId="33" xfId="1020" applyNumberFormat="1" applyFont="1" applyBorder="1"/>
    <xf numFmtId="0" fontId="4" fillId="0" borderId="34" xfId="1020" applyFont="1" applyBorder="1"/>
    <xf numFmtId="0" fontId="4" fillId="0" borderId="31" xfId="1020" applyFont="1" applyBorder="1"/>
    <xf numFmtId="0" fontId="4" fillId="0" borderId="35" xfId="1020" applyFont="1" applyBorder="1"/>
    <xf numFmtId="20" fontId="4" fillId="0" borderId="35" xfId="1020" applyNumberFormat="1" applyFont="1" applyBorder="1"/>
    <xf numFmtId="0" fontId="4" fillId="0" borderId="28" xfId="1020" applyFont="1" applyBorder="1"/>
    <xf numFmtId="0" fontId="40" fillId="0" borderId="0" xfId="0" applyFont="1" applyBorder="1"/>
    <xf numFmtId="0" fontId="27" fillId="0" borderId="23" xfId="0" applyFont="1" applyBorder="1" applyAlignment="1">
      <alignment horizontal="center"/>
    </xf>
    <xf numFmtId="0" fontId="14" fillId="0" borderId="0" xfId="0" applyFont="1" applyBorder="1" applyAlignment="1">
      <alignment horizontal="center"/>
    </xf>
    <xf numFmtId="0" fontId="4" fillId="0" borderId="0" xfId="1020" applyFont="1" applyBorder="1" applyAlignment="1">
      <alignment horizontal="center"/>
    </xf>
    <xf numFmtId="0" fontId="14" fillId="0" borderId="0" xfId="1020" applyFont="1" applyBorder="1" applyAlignment="1">
      <alignment horizontal="center"/>
    </xf>
    <xf numFmtId="0" fontId="9" fillId="0" borderId="0" xfId="1020" applyFont="1" applyBorder="1" applyAlignment="1">
      <alignment horizontal="center"/>
    </xf>
    <xf numFmtId="20" fontId="4" fillId="0" borderId="0" xfId="1020" applyNumberFormat="1" applyFont="1" applyFill="1" applyBorder="1" applyAlignment="1" applyProtection="1">
      <alignment horizontal="left"/>
      <protection locked="0"/>
    </xf>
    <xf numFmtId="0" fontId="10" fillId="0" borderId="0" xfId="0" applyFont="1" applyBorder="1" applyAlignment="1">
      <alignment horizontal="center" vertical="center"/>
    </xf>
    <xf numFmtId="0" fontId="10" fillId="0" borderId="0" xfId="0" applyFont="1" applyBorder="1" applyAlignment="1">
      <alignment horizontal="center"/>
    </xf>
    <xf numFmtId="0" fontId="11" fillId="0" borderId="0" xfId="0" applyFont="1" applyAlignment="1">
      <alignment horizontal="center"/>
    </xf>
    <xf numFmtId="0" fontId="14" fillId="0" borderId="0" xfId="0" applyFont="1" applyBorder="1" applyAlignment="1">
      <alignment horizontal="center" vertical="center"/>
    </xf>
  </cellXfs>
  <cellStyles count="1023">
    <cellStyle name="Followed Hyperlink" xfId="3" builtinId="9" hidden="1"/>
    <cellStyle name="Followed Hyperlink" xfId="5" builtinId="9" hidden="1"/>
    <cellStyle name="Followed Hyperlink" xfId="7" builtinId="9" hidden="1"/>
    <cellStyle name="Followed Hyperlink" xfId="9" builtinId="9" hidden="1"/>
    <cellStyle name="Followed Hyperlink" xfId="11" builtinId="9" hidden="1"/>
    <cellStyle name="Followed Hyperlink" xfId="13" builtinId="9" hidden="1"/>
    <cellStyle name="Followed Hyperlink" xfId="15" builtinId="9" hidden="1"/>
    <cellStyle name="Followed Hyperlink" xfId="17" builtinId="9" hidden="1"/>
    <cellStyle name="Followed Hyperlink" xfId="19" builtinId="9" hidden="1"/>
    <cellStyle name="Followed Hyperlink" xfId="21" builtinId="9" hidden="1"/>
    <cellStyle name="Followed Hyperlink" xfId="23" builtinId="9" hidden="1"/>
    <cellStyle name="Followed Hyperlink" xfId="25" builtinId="9" hidden="1"/>
    <cellStyle name="Followed Hyperlink" xfId="27" builtinId="9" hidden="1"/>
    <cellStyle name="Followed Hyperlink" xfId="29" builtinId="9" hidden="1"/>
    <cellStyle name="Followed Hyperlink" xfId="31" builtinId="9" hidden="1"/>
    <cellStyle name="Followed Hyperlink" xfId="33" builtinId="9" hidden="1"/>
    <cellStyle name="Followed Hyperlink" xfId="35" builtinId="9" hidden="1"/>
    <cellStyle name="Followed Hyperlink" xfId="37" builtinId="9" hidden="1"/>
    <cellStyle name="Followed Hyperlink" xfId="39" builtinId="9" hidden="1"/>
    <cellStyle name="Followed Hyperlink" xfId="41" builtinId="9" hidden="1"/>
    <cellStyle name="Followed Hyperlink" xfId="43" builtinId="9" hidden="1"/>
    <cellStyle name="Followed Hyperlink" xfId="45" builtinId="9" hidden="1"/>
    <cellStyle name="Followed Hyperlink" xfId="47" builtinId="9" hidden="1"/>
    <cellStyle name="Followed Hyperlink" xfId="49" builtinId="9" hidden="1"/>
    <cellStyle name="Followed Hyperlink" xfId="51" builtinId="9" hidden="1"/>
    <cellStyle name="Followed Hyperlink" xfId="53" builtinId="9" hidden="1"/>
    <cellStyle name="Followed Hyperlink" xfId="55" builtinId="9" hidden="1"/>
    <cellStyle name="Followed Hyperlink" xfId="57" builtinId="9" hidden="1"/>
    <cellStyle name="Followed Hyperlink" xfId="59" builtinId="9" hidden="1"/>
    <cellStyle name="Followed Hyperlink" xfId="61" builtinId="9" hidden="1"/>
    <cellStyle name="Followed Hyperlink" xfId="63" builtinId="9" hidden="1"/>
    <cellStyle name="Followed Hyperlink" xfId="65" builtinId="9" hidden="1"/>
    <cellStyle name="Followed Hyperlink" xfId="67" builtinId="9" hidden="1"/>
    <cellStyle name="Followed Hyperlink" xfId="69" builtinId="9" hidden="1"/>
    <cellStyle name="Followed Hyperlink" xfId="71" builtinId="9" hidden="1"/>
    <cellStyle name="Followed Hyperlink" xfId="73" builtinId="9" hidden="1"/>
    <cellStyle name="Followed Hyperlink" xfId="75" builtinId="9" hidden="1"/>
    <cellStyle name="Followed Hyperlink" xfId="77" builtinId="9" hidden="1"/>
    <cellStyle name="Followed Hyperlink" xfId="79" builtinId="9" hidden="1"/>
    <cellStyle name="Followed Hyperlink" xfId="81" builtinId="9" hidden="1"/>
    <cellStyle name="Followed Hyperlink" xfId="83" builtinId="9" hidden="1"/>
    <cellStyle name="Followed Hyperlink" xfId="85" builtinId="9" hidden="1"/>
    <cellStyle name="Followed Hyperlink" xfId="87" builtinId="9" hidden="1"/>
    <cellStyle name="Followed Hyperlink" xfId="89" builtinId="9" hidden="1"/>
    <cellStyle name="Followed Hyperlink" xfId="91" builtinId="9" hidden="1"/>
    <cellStyle name="Followed Hyperlink" xfId="93" builtinId="9" hidden="1"/>
    <cellStyle name="Followed Hyperlink" xfId="95" builtinId="9" hidden="1"/>
    <cellStyle name="Followed Hyperlink" xfId="97" builtinId="9" hidden="1"/>
    <cellStyle name="Followed Hyperlink" xfId="99" builtinId="9" hidden="1"/>
    <cellStyle name="Followed Hyperlink" xfId="101" builtinId="9" hidden="1"/>
    <cellStyle name="Followed Hyperlink" xfId="103" builtinId="9" hidden="1"/>
    <cellStyle name="Followed Hyperlink" xfId="105" builtinId="9" hidden="1"/>
    <cellStyle name="Followed Hyperlink" xfId="107" builtinId="9" hidden="1"/>
    <cellStyle name="Followed Hyperlink" xfId="108" builtinId="9" hidden="1"/>
    <cellStyle name="Followed Hyperlink" xfId="109" builtinId="9" hidden="1"/>
    <cellStyle name="Followed Hyperlink" xfId="110" builtinId="9" hidden="1"/>
    <cellStyle name="Followed Hyperlink" xfId="111" builtinId="9" hidden="1"/>
    <cellStyle name="Followed Hyperlink" xfId="112" builtinId="9" hidden="1"/>
    <cellStyle name="Followed Hyperlink" xfId="113" builtinId="9" hidden="1"/>
    <cellStyle name="Followed Hyperlink" xfId="114" builtinId="9" hidden="1"/>
    <cellStyle name="Followed Hyperlink" xfId="115" builtinId="9" hidden="1"/>
    <cellStyle name="Followed Hyperlink" xfId="116" builtinId="9" hidden="1"/>
    <cellStyle name="Followed Hyperlink" xfId="117" builtinId="9" hidden="1"/>
    <cellStyle name="Followed Hyperlink" xfId="118" builtinId="9" hidden="1"/>
    <cellStyle name="Followed Hyperlink" xfId="119" builtinId="9" hidden="1"/>
    <cellStyle name="Followed Hyperlink" xfId="120" builtinId="9" hidden="1"/>
    <cellStyle name="Followed Hyperlink" xfId="121" builtinId="9" hidden="1"/>
    <cellStyle name="Followed Hyperlink" xfId="122" builtinId="9" hidden="1"/>
    <cellStyle name="Followed Hyperlink" xfId="123" builtinId="9" hidden="1"/>
    <cellStyle name="Followed Hyperlink" xfId="124" builtinId="9" hidden="1"/>
    <cellStyle name="Followed Hyperlink" xfId="125" builtinId="9" hidden="1"/>
    <cellStyle name="Followed Hyperlink" xfId="126" builtinId="9" hidden="1"/>
    <cellStyle name="Followed Hyperlink" xfId="127" builtinId="9" hidden="1"/>
    <cellStyle name="Followed Hyperlink" xfId="128" builtinId="9" hidden="1"/>
    <cellStyle name="Followed Hyperlink" xfId="129" builtinId="9" hidden="1"/>
    <cellStyle name="Followed Hyperlink" xfId="130" builtinId="9" hidden="1"/>
    <cellStyle name="Followed Hyperlink" xfId="131" builtinId="9" hidden="1"/>
    <cellStyle name="Followed Hyperlink" xfId="132" builtinId="9" hidden="1"/>
    <cellStyle name="Followed Hyperlink" xfId="133" builtinId="9" hidden="1"/>
    <cellStyle name="Followed Hyperlink" xfId="134" builtinId="9" hidden="1"/>
    <cellStyle name="Followed Hyperlink" xfId="135" builtinId="9" hidden="1"/>
    <cellStyle name="Followed Hyperlink" xfId="136" builtinId="9" hidden="1"/>
    <cellStyle name="Followed Hyperlink" xfId="137" builtinId="9" hidden="1"/>
    <cellStyle name="Followed Hyperlink" xfId="139" builtinId="9" hidden="1"/>
    <cellStyle name="Followed Hyperlink" xfId="141" builtinId="9" hidden="1"/>
    <cellStyle name="Followed Hyperlink" xfId="143" builtinId="9" hidden="1"/>
    <cellStyle name="Followed Hyperlink" xfId="145" builtinId="9" hidden="1"/>
    <cellStyle name="Followed Hyperlink" xfId="147" builtinId="9" hidden="1"/>
    <cellStyle name="Followed Hyperlink" xfId="149" builtinId="9" hidden="1"/>
    <cellStyle name="Followed Hyperlink" xfId="151" builtinId="9" hidden="1"/>
    <cellStyle name="Followed Hyperlink" xfId="153" builtinId="9" hidden="1"/>
    <cellStyle name="Followed Hyperlink" xfId="155" builtinId="9" hidden="1"/>
    <cellStyle name="Followed Hyperlink" xfId="157" builtinId="9" hidden="1"/>
    <cellStyle name="Followed Hyperlink" xfId="159" builtinId="9" hidden="1"/>
    <cellStyle name="Followed Hyperlink" xfId="161" builtinId="9" hidden="1"/>
    <cellStyle name="Followed Hyperlink" xfId="163" builtinId="9" hidden="1"/>
    <cellStyle name="Followed Hyperlink" xfId="164" builtinId="9" hidden="1"/>
    <cellStyle name="Followed Hyperlink" xfId="165" builtinId="9" hidden="1"/>
    <cellStyle name="Followed Hyperlink" xfId="166" builtinId="9" hidden="1"/>
    <cellStyle name="Followed Hyperlink" xfId="167" builtinId="9" hidden="1"/>
    <cellStyle name="Followed Hyperlink" xfId="168" builtinId="9" hidden="1"/>
    <cellStyle name="Followed Hyperlink" xfId="169" builtinId="9" hidden="1"/>
    <cellStyle name="Followed Hyperlink" xfId="170" builtinId="9" hidden="1"/>
    <cellStyle name="Followed Hyperlink" xfId="171" builtinId="9" hidden="1"/>
    <cellStyle name="Followed Hyperlink" xfId="172" builtinId="9" hidden="1"/>
    <cellStyle name="Followed Hyperlink" xfId="173" builtinId="9" hidden="1"/>
    <cellStyle name="Followed Hyperlink" xfId="174" builtinId="9" hidden="1"/>
    <cellStyle name="Followed Hyperlink" xfId="175" builtinId="9" hidden="1"/>
    <cellStyle name="Followed Hyperlink" xfId="176" builtinId="9" hidden="1"/>
    <cellStyle name="Followed Hyperlink" xfId="177" builtinId="9" hidden="1"/>
    <cellStyle name="Followed Hyperlink" xfId="178" builtinId="9" hidden="1"/>
    <cellStyle name="Followed Hyperlink" xfId="179" builtinId="9" hidden="1"/>
    <cellStyle name="Followed Hyperlink" xfId="180" builtinId="9" hidden="1"/>
    <cellStyle name="Followed Hyperlink" xfId="181" builtinId="9" hidden="1"/>
    <cellStyle name="Followed Hyperlink" xfId="182" builtinId="9" hidden="1"/>
    <cellStyle name="Followed Hyperlink" xfId="183" builtinId="9" hidden="1"/>
    <cellStyle name="Followed Hyperlink" xfId="184" builtinId="9" hidden="1"/>
    <cellStyle name="Followed Hyperlink" xfId="185" builtinId="9" hidden="1"/>
    <cellStyle name="Followed Hyperlink" xfId="186" builtinId="9" hidden="1"/>
    <cellStyle name="Followed Hyperlink" xfId="187" builtinId="9" hidden="1"/>
    <cellStyle name="Followed Hyperlink" xfId="188" builtinId="9" hidden="1"/>
    <cellStyle name="Followed Hyperlink" xfId="189" builtinId="9" hidden="1"/>
    <cellStyle name="Followed Hyperlink" xfId="190" builtinId="9" hidden="1"/>
    <cellStyle name="Followed Hyperlink" xfId="192" builtinId="9" hidden="1"/>
    <cellStyle name="Followed Hyperlink" xfId="194" builtinId="9" hidden="1"/>
    <cellStyle name="Followed Hyperlink" xfId="196" builtinId="9" hidden="1"/>
    <cellStyle name="Followed Hyperlink" xfId="198" builtinId="9" hidden="1"/>
    <cellStyle name="Followed Hyperlink" xfId="200" builtinId="9" hidden="1"/>
    <cellStyle name="Followed Hyperlink" xfId="202" builtinId="9" hidden="1"/>
    <cellStyle name="Followed Hyperlink" xfId="204" builtinId="9" hidden="1"/>
    <cellStyle name="Followed Hyperlink" xfId="206" builtinId="9" hidden="1"/>
    <cellStyle name="Followed Hyperlink" xfId="208" builtinId="9" hidden="1"/>
    <cellStyle name="Followed Hyperlink" xfId="210" builtinId="9" hidden="1"/>
    <cellStyle name="Followed Hyperlink" xfId="212" builtinId="9" hidden="1"/>
    <cellStyle name="Followed Hyperlink" xfId="214" builtinId="9" hidden="1"/>
    <cellStyle name="Followed Hyperlink" xfId="216" builtinId="9" hidden="1"/>
    <cellStyle name="Followed Hyperlink" xfId="218" builtinId="9" hidden="1"/>
    <cellStyle name="Followed Hyperlink" xfId="220" builtinId="9" hidden="1"/>
    <cellStyle name="Followed Hyperlink" xfId="222" builtinId="9" hidden="1"/>
    <cellStyle name="Followed Hyperlink" xfId="224" builtinId="9" hidden="1"/>
    <cellStyle name="Followed Hyperlink" xfId="226" builtinId="9" hidden="1"/>
    <cellStyle name="Followed Hyperlink" xfId="228" builtinId="9" hidden="1"/>
    <cellStyle name="Followed Hyperlink" xfId="230" builtinId="9" hidden="1"/>
    <cellStyle name="Followed Hyperlink" xfId="232" builtinId="9" hidden="1"/>
    <cellStyle name="Followed Hyperlink" xfId="234" builtinId="9" hidden="1"/>
    <cellStyle name="Followed Hyperlink" xfId="236" builtinId="9" hidden="1"/>
    <cellStyle name="Followed Hyperlink" xfId="238" builtinId="9" hidden="1"/>
    <cellStyle name="Followed Hyperlink" xfId="240" builtinId="9" hidden="1"/>
    <cellStyle name="Followed Hyperlink" xfId="242" builtinId="9" hidden="1"/>
    <cellStyle name="Followed Hyperlink" xfId="244" builtinId="9" hidden="1"/>
    <cellStyle name="Followed Hyperlink" xfId="246" builtinId="9" hidden="1"/>
    <cellStyle name="Followed Hyperlink" xfId="248" builtinId="9" hidden="1"/>
    <cellStyle name="Followed Hyperlink" xfId="250" builtinId="9" hidden="1"/>
    <cellStyle name="Followed Hyperlink" xfId="252" builtinId="9" hidden="1"/>
    <cellStyle name="Followed Hyperlink" xfId="254" builtinId="9" hidden="1"/>
    <cellStyle name="Followed Hyperlink" xfId="256" builtinId="9" hidden="1"/>
    <cellStyle name="Followed Hyperlink" xfId="258" builtinId="9" hidden="1"/>
    <cellStyle name="Followed Hyperlink" xfId="260" builtinId="9" hidden="1"/>
    <cellStyle name="Followed Hyperlink" xfId="262" builtinId="9" hidden="1"/>
    <cellStyle name="Followed Hyperlink" xfId="264" builtinId="9" hidden="1"/>
    <cellStyle name="Followed Hyperlink" xfId="266" builtinId="9" hidden="1"/>
    <cellStyle name="Followed Hyperlink" xfId="268" builtinId="9" hidden="1"/>
    <cellStyle name="Followed Hyperlink" xfId="270" builtinId="9" hidden="1"/>
    <cellStyle name="Followed Hyperlink" xfId="272" builtinId="9" hidden="1"/>
    <cellStyle name="Followed Hyperlink" xfId="274" builtinId="9" hidden="1"/>
    <cellStyle name="Followed Hyperlink" xfId="276" builtinId="9" hidden="1"/>
    <cellStyle name="Followed Hyperlink" xfId="278" builtinId="9" hidden="1"/>
    <cellStyle name="Followed Hyperlink" xfId="280" builtinId="9" hidden="1"/>
    <cellStyle name="Followed Hyperlink" xfId="282" builtinId="9" hidden="1"/>
    <cellStyle name="Followed Hyperlink" xfId="284" builtinId="9" hidden="1"/>
    <cellStyle name="Followed Hyperlink" xfId="286" builtinId="9" hidden="1"/>
    <cellStyle name="Followed Hyperlink" xfId="288" builtinId="9" hidden="1"/>
    <cellStyle name="Followed Hyperlink" xfId="290" builtinId="9" hidden="1"/>
    <cellStyle name="Followed Hyperlink" xfId="292" builtinId="9" hidden="1"/>
    <cellStyle name="Followed Hyperlink" xfId="294" builtinId="9" hidden="1"/>
    <cellStyle name="Followed Hyperlink" xfId="296" builtinId="9" hidden="1"/>
    <cellStyle name="Followed Hyperlink" xfId="298" builtinId="9" hidden="1"/>
    <cellStyle name="Followed Hyperlink" xfId="300" builtinId="9" hidden="1"/>
    <cellStyle name="Followed Hyperlink" xfId="302" builtinId="9" hidden="1"/>
    <cellStyle name="Followed Hyperlink" xfId="304" builtinId="9" hidden="1"/>
    <cellStyle name="Followed Hyperlink" xfId="306" builtinId="9" hidden="1"/>
    <cellStyle name="Followed Hyperlink" xfId="308" builtinId="9" hidden="1"/>
    <cellStyle name="Followed Hyperlink" xfId="310" builtinId="9" hidden="1"/>
    <cellStyle name="Followed Hyperlink" xfId="312" builtinId="9" hidden="1"/>
    <cellStyle name="Followed Hyperlink" xfId="314" builtinId="9" hidden="1"/>
    <cellStyle name="Followed Hyperlink" xfId="316" builtinId="9" hidden="1"/>
    <cellStyle name="Followed Hyperlink" xfId="318" builtinId="9" hidden="1"/>
    <cellStyle name="Followed Hyperlink" xfId="320" builtinId="9" hidden="1"/>
    <cellStyle name="Followed Hyperlink" xfId="322" builtinId="9" hidden="1"/>
    <cellStyle name="Followed Hyperlink" xfId="324" builtinId="9" hidden="1"/>
    <cellStyle name="Followed Hyperlink" xfId="326" builtinId="9" hidden="1"/>
    <cellStyle name="Followed Hyperlink" xfId="328" builtinId="9" hidden="1"/>
    <cellStyle name="Followed Hyperlink" xfId="330" builtinId="9" hidden="1"/>
    <cellStyle name="Followed Hyperlink" xfId="332" builtinId="9" hidden="1"/>
    <cellStyle name="Followed Hyperlink" xfId="334" builtinId="9" hidden="1"/>
    <cellStyle name="Followed Hyperlink" xfId="336" builtinId="9" hidden="1"/>
    <cellStyle name="Followed Hyperlink" xfId="338" builtinId="9" hidden="1"/>
    <cellStyle name="Followed Hyperlink" xfId="340" builtinId="9" hidden="1"/>
    <cellStyle name="Followed Hyperlink" xfId="342" builtinId="9" hidden="1"/>
    <cellStyle name="Followed Hyperlink" xfId="344" builtinId="9" hidden="1"/>
    <cellStyle name="Followed Hyperlink" xfId="346" builtinId="9" hidden="1"/>
    <cellStyle name="Followed Hyperlink" xfId="348" builtinId="9" hidden="1"/>
    <cellStyle name="Followed Hyperlink" xfId="350" builtinId="9" hidden="1"/>
    <cellStyle name="Followed Hyperlink" xfId="352" builtinId="9" hidden="1"/>
    <cellStyle name="Followed Hyperlink" xfId="354" builtinId="9" hidden="1"/>
    <cellStyle name="Followed Hyperlink" xfId="356" builtinId="9" hidden="1"/>
    <cellStyle name="Followed Hyperlink" xfId="358" builtinId="9" hidden="1"/>
    <cellStyle name="Followed Hyperlink" xfId="360" builtinId="9" hidden="1"/>
    <cellStyle name="Followed Hyperlink" xfId="362" builtinId="9" hidden="1"/>
    <cellStyle name="Followed Hyperlink" xfId="364" builtinId="9" hidden="1"/>
    <cellStyle name="Followed Hyperlink" xfId="366" builtinId="9" hidden="1"/>
    <cellStyle name="Followed Hyperlink" xfId="368" builtinId="9" hidden="1"/>
    <cellStyle name="Followed Hyperlink" xfId="370" builtinId="9" hidden="1"/>
    <cellStyle name="Followed Hyperlink" xfId="372" builtinId="9" hidden="1"/>
    <cellStyle name="Followed Hyperlink" xfId="374" builtinId="9" hidden="1"/>
    <cellStyle name="Followed Hyperlink" xfId="376" builtinId="9" hidden="1"/>
    <cellStyle name="Followed Hyperlink" xfId="378" builtinId="9" hidden="1"/>
    <cellStyle name="Followed Hyperlink" xfId="380" builtinId="9" hidden="1"/>
    <cellStyle name="Followed Hyperlink" xfId="382" builtinId="9" hidden="1"/>
    <cellStyle name="Followed Hyperlink" xfId="384" builtinId="9" hidden="1"/>
    <cellStyle name="Followed Hyperlink" xfId="386" builtinId="9" hidden="1"/>
    <cellStyle name="Followed Hyperlink" xfId="388" builtinId="9" hidden="1"/>
    <cellStyle name="Followed Hyperlink" xfId="390" builtinId="9" hidden="1"/>
    <cellStyle name="Followed Hyperlink" xfId="392" builtinId="9" hidden="1"/>
    <cellStyle name="Followed Hyperlink" xfId="394" builtinId="9" hidden="1"/>
    <cellStyle name="Followed Hyperlink" xfId="396" builtinId="9" hidden="1"/>
    <cellStyle name="Followed Hyperlink" xfId="398" builtinId="9" hidden="1"/>
    <cellStyle name="Followed Hyperlink" xfId="400" builtinId="9" hidden="1"/>
    <cellStyle name="Followed Hyperlink" xfId="402" builtinId="9" hidden="1"/>
    <cellStyle name="Followed Hyperlink" xfId="404" builtinId="9" hidden="1"/>
    <cellStyle name="Followed Hyperlink" xfId="406" builtinId="9" hidden="1"/>
    <cellStyle name="Followed Hyperlink" xfId="408" builtinId="9" hidden="1"/>
    <cellStyle name="Followed Hyperlink" xfId="410" builtinId="9" hidden="1"/>
    <cellStyle name="Followed Hyperlink" xfId="412" builtinId="9" hidden="1"/>
    <cellStyle name="Followed Hyperlink" xfId="414" builtinId="9" hidden="1"/>
    <cellStyle name="Followed Hyperlink" xfId="416" builtinId="9" hidden="1"/>
    <cellStyle name="Followed Hyperlink" xfId="418" builtinId="9" hidden="1"/>
    <cellStyle name="Followed Hyperlink" xfId="420" builtinId="9" hidden="1"/>
    <cellStyle name="Followed Hyperlink" xfId="422" builtinId="9" hidden="1"/>
    <cellStyle name="Followed Hyperlink" xfId="424" builtinId="9" hidden="1"/>
    <cellStyle name="Followed Hyperlink" xfId="426" builtinId="9" hidden="1"/>
    <cellStyle name="Followed Hyperlink" xfId="428" builtinId="9" hidden="1"/>
    <cellStyle name="Followed Hyperlink" xfId="430" builtinId="9" hidden="1"/>
    <cellStyle name="Followed Hyperlink" xfId="432" builtinId="9" hidden="1"/>
    <cellStyle name="Followed Hyperlink" xfId="434" builtinId="9" hidden="1"/>
    <cellStyle name="Followed Hyperlink" xfId="436" builtinId="9" hidden="1"/>
    <cellStyle name="Followed Hyperlink" xfId="438" builtinId="9" hidden="1"/>
    <cellStyle name="Followed Hyperlink" xfId="440" builtinId="9" hidden="1"/>
    <cellStyle name="Followed Hyperlink" xfId="442" builtinId="9" hidden="1"/>
    <cellStyle name="Followed Hyperlink" xfId="444" builtinId="9" hidden="1"/>
    <cellStyle name="Followed Hyperlink" xfId="446" builtinId="9" hidden="1"/>
    <cellStyle name="Followed Hyperlink" xfId="448" builtinId="9" hidden="1"/>
    <cellStyle name="Followed Hyperlink" xfId="450" builtinId="9" hidden="1"/>
    <cellStyle name="Followed Hyperlink" xfId="452" builtinId="9" hidden="1"/>
    <cellStyle name="Followed Hyperlink" xfId="454" builtinId="9" hidden="1"/>
    <cellStyle name="Followed Hyperlink" xfId="456" builtinId="9" hidden="1"/>
    <cellStyle name="Followed Hyperlink" xfId="458" builtinId="9" hidden="1"/>
    <cellStyle name="Followed Hyperlink" xfId="460" builtinId="9" hidden="1"/>
    <cellStyle name="Followed Hyperlink" xfId="462" builtinId="9" hidden="1"/>
    <cellStyle name="Followed Hyperlink" xfId="464" builtinId="9" hidden="1"/>
    <cellStyle name="Followed Hyperlink" xfId="466" builtinId="9" hidden="1"/>
    <cellStyle name="Followed Hyperlink" xfId="468" builtinId="9" hidden="1"/>
    <cellStyle name="Followed Hyperlink" xfId="470" builtinId="9" hidden="1"/>
    <cellStyle name="Followed Hyperlink" xfId="472" builtinId="9" hidden="1"/>
    <cellStyle name="Followed Hyperlink" xfId="474" builtinId="9" hidden="1"/>
    <cellStyle name="Followed Hyperlink" xfId="476" builtinId="9" hidden="1"/>
    <cellStyle name="Followed Hyperlink" xfId="478" builtinId="9" hidden="1"/>
    <cellStyle name="Followed Hyperlink" xfId="480" builtinId="9" hidden="1"/>
    <cellStyle name="Followed Hyperlink" xfId="482" builtinId="9" hidden="1"/>
    <cellStyle name="Followed Hyperlink" xfId="484" builtinId="9" hidden="1"/>
    <cellStyle name="Followed Hyperlink" xfId="486" builtinId="9" hidden="1"/>
    <cellStyle name="Followed Hyperlink" xfId="488" builtinId="9" hidden="1"/>
    <cellStyle name="Followed Hyperlink" xfId="490" builtinId="9" hidden="1"/>
    <cellStyle name="Followed Hyperlink" xfId="492" builtinId="9" hidden="1"/>
    <cellStyle name="Followed Hyperlink" xfId="494" builtinId="9" hidden="1"/>
    <cellStyle name="Followed Hyperlink" xfId="496" builtinId="9" hidden="1"/>
    <cellStyle name="Followed Hyperlink" xfId="498" builtinId="9" hidden="1"/>
    <cellStyle name="Followed Hyperlink" xfId="500" builtinId="9" hidden="1"/>
    <cellStyle name="Followed Hyperlink" xfId="502" builtinId="9" hidden="1"/>
    <cellStyle name="Followed Hyperlink" xfId="504" builtinId="9" hidden="1"/>
    <cellStyle name="Followed Hyperlink" xfId="506" builtinId="9" hidden="1"/>
    <cellStyle name="Followed Hyperlink" xfId="508" builtinId="9" hidden="1"/>
    <cellStyle name="Followed Hyperlink" xfId="510" builtinId="9" hidden="1"/>
    <cellStyle name="Followed Hyperlink" xfId="512" builtinId="9" hidden="1"/>
    <cellStyle name="Followed Hyperlink" xfId="514" builtinId="9" hidden="1"/>
    <cellStyle name="Followed Hyperlink" xfId="516" builtinId="9" hidden="1"/>
    <cellStyle name="Followed Hyperlink" xfId="518" builtinId="9" hidden="1"/>
    <cellStyle name="Followed Hyperlink" xfId="520" builtinId="9" hidden="1"/>
    <cellStyle name="Followed Hyperlink" xfId="522" builtinId="9" hidden="1"/>
    <cellStyle name="Followed Hyperlink" xfId="524" builtinId="9" hidden="1"/>
    <cellStyle name="Followed Hyperlink" xfId="526" builtinId="9" hidden="1"/>
    <cellStyle name="Followed Hyperlink" xfId="528" builtinId="9" hidden="1"/>
    <cellStyle name="Followed Hyperlink" xfId="530" builtinId="9" hidden="1"/>
    <cellStyle name="Followed Hyperlink" xfId="532" builtinId="9" hidden="1"/>
    <cellStyle name="Followed Hyperlink" xfId="534" builtinId="9" hidden="1"/>
    <cellStyle name="Followed Hyperlink" xfId="536" builtinId="9" hidden="1"/>
    <cellStyle name="Followed Hyperlink" xfId="538" builtinId="9" hidden="1"/>
    <cellStyle name="Followed Hyperlink" xfId="540" builtinId="9" hidden="1"/>
    <cellStyle name="Followed Hyperlink" xfId="542" builtinId="9" hidden="1"/>
    <cellStyle name="Followed Hyperlink" xfId="544" builtinId="9" hidden="1"/>
    <cellStyle name="Followed Hyperlink" xfId="546" builtinId="9" hidden="1"/>
    <cellStyle name="Followed Hyperlink" xfId="548" builtinId="9" hidden="1"/>
    <cellStyle name="Followed Hyperlink" xfId="550" builtinId="9" hidden="1"/>
    <cellStyle name="Followed Hyperlink" xfId="552" builtinId="9" hidden="1"/>
    <cellStyle name="Followed Hyperlink" xfId="554" builtinId="9" hidden="1"/>
    <cellStyle name="Followed Hyperlink" xfId="556" builtinId="9" hidden="1"/>
    <cellStyle name="Followed Hyperlink" xfId="558" builtinId="9" hidden="1"/>
    <cellStyle name="Followed Hyperlink" xfId="560" builtinId="9" hidden="1"/>
    <cellStyle name="Followed Hyperlink" xfId="562" builtinId="9" hidden="1"/>
    <cellStyle name="Followed Hyperlink" xfId="564" builtinId="9" hidden="1"/>
    <cellStyle name="Followed Hyperlink" xfId="566" builtinId="9" hidden="1"/>
    <cellStyle name="Followed Hyperlink" xfId="568" builtinId="9" hidden="1"/>
    <cellStyle name="Followed Hyperlink" xfId="570" builtinId="9" hidden="1"/>
    <cellStyle name="Followed Hyperlink" xfId="572" builtinId="9" hidden="1"/>
    <cellStyle name="Followed Hyperlink" xfId="574" builtinId="9" hidden="1"/>
    <cellStyle name="Followed Hyperlink" xfId="576" builtinId="9" hidden="1"/>
    <cellStyle name="Followed Hyperlink" xfId="578" builtinId="9" hidden="1"/>
    <cellStyle name="Followed Hyperlink" xfId="580" builtinId="9" hidden="1"/>
    <cellStyle name="Followed Hyperlink" xfId="582" builtinId="9" hidden="1"/>
    <cellStyle name="Followed Hyperlink" xfId="584" builtinId="9" hidden="1"/>
    <cellStyle name="Followed Hyperlink" xfId="586" builtinId="9" hidden="1"/>
    <cellStyle name="Followed Hyperlink" xfId="588" builtinId="9" hidden="1"/>
    <cellStyle name="Followed Hyperlink" xfId="590" builtinId="9" hidden="1"/>
    <cellStyle name="Followed Hyperlink" xfId="592" builtinId="9" hidden="1"/>
    <cellStyle name="Followed Hyperlink" xfId="594" builtinId="9" hidden="1"/>
    <cellStyle name="Followed Hyperlink" xfId="596" builtinId="9" hidden="1"/>
    <cellStyle name="Followed Hyperlink" xfId="598" builtinId="9" hidden="1"/>
    <cellStyle name="Followed Hyperlink" xfId="600" builtinId="9" hidden="1"/>
    <cellStyle name="Followed Hyperlink" xfId="602" builtinId="9" hidden="1"/>
    <cellStyle name="Followed Hyperlink" xfId="604" builtinId="9" hidden="1"/>
    <cellStyle name="Followed Hyperlink" xfId="606" builtinId="9" hidden="1"/>
    <cellStyle name="Followed Hyperlink" xfId="608" builtinId="9" hidden="1"/>
    <cellStyle name="Followed Hyperlink" xfId="610" builtinId="9" hidden="1"/>
    <cellStyle name="Followed Hyperlink" xfId="612" builtinId="9" hidden="1"/>
    <cellStyle name="Followed Hyperlink" xfId="614" builtinId="9" hidden="1"/>
    <cellStyle name="Followed Hyperlink" xfId="616" builtinId="9" hidden="1"/>
    <cellStyle name="Followed Hyperlink" xfId="618" builtinId="9" hidden="1"/>
    <cellStyle name="Followed Hyperlink" xfId="620" builtinId="9" hidden="1"/>
    <cellStyle name="Followed Hyperlink" xfId="622" builtinId="9" hidden="1"/>
    <cellStyle name="Followed Hyperlink" xfId="624" builtinId="9" hidden="1"/>
    <cellStyle name="Followed Hyperlink" xfId="626" builtinId="9" hidden="1"/>
    <cellStyle name="Followed Hyperlink" xfId="628" builtinId="9" hidden="1"/>
    <cellStyle name="Followed Hyperlink" xfId="630" builtinId="9" hidden="1"/>
    <cellStyle name="Followed Hyperlink" xfId="632" builtinId="9" hidden="1"/>
    <cellStyle name="Followed Hyperlink" xfId="634" builtinId="9" hidden="1"/>
    <cellStyle name="Followed Hyperlink" xfId="636" builtinId="9" hidden="1"/>
    <cellStyle name="Followed Hyperlink" xfId="638" builtinId="9" hidden="1"/>
    <cellStyle name="Followed Hyperlink" xfId="640" builtinId="9" hidden="1"/>
    <cellStyle name="Followed Hyperlink" xfId="642" builtinId="9" hidden="1"/>
    <cellStyle name="Followed Hyperlink" xfId="644" builtinId="9" hidden="1"/>
    <cellStyle name="Followed Hyperlink" xfId="646" builtinId="9" hidden="1"/>
    <cellStyle name="Followed Hyperlink" xfId="648" builtinId="9" hidden="1"/>
    <cellStyle name="Followed Hyperlink" xfId="650" builtinId="9" hidden="1"/>
    <cellStyle name="Followed Hyperlink" xfId="652" builtinId="9" hidden="1"/>
    <cellStyle name="Followed Hyperlink" xfId="654" builtinId="9" hidden="1"/>
    <cellStyle name="Followed Hyperlink" xfId="656" builtinId="9" hidden="1"/>
    <cellStyle name="Followed Hyperlink" xfId="658" builtinId="9" hidden="1"/>
    <cellStyle name="Followed Hyperlink" xfId="660" builtinId="9" hidden="1"/>
    <cellStyle name="Followed Hyperlink" xfId="662" builtinId="9" hidden="1"/>
    <cellStyle name="Followed Hyperlink" xfId="664" builtinId="9" hidden="1"/>
    <cellStyle name="Followed Hyperlink" xfId="666" builtinId="9" hidden="1"/>
    <cellStyle name="Followed Hyperlink" xfId="668" builtinId="9" hidden="1"/>
    <cellStyle name="Followed Hyperlink" xfId="670" builtinId="9" hidden="1"/>
    <cellStyle name="Followed Hyperlink" xfId="672" builtinId="9" hidden="1"/>
    <cellStyle name="Followed Hyperlink" xfId="674" builtinId="9" hidden="1"/>
    <cellStyle name="Followed Hyperlink" xfId="676" builtinId="9" hidden="1"/>
    <cellStyle name="Followed Hyperlink" xfId="677" builtinId="9" hidden="1"/>
    <cellStyle name="Followed Hyperlink" xfId="678" builtinId="9" hidden="1"/>
    <cellStyle name="Followed Hyperlink" xfId="679" builtinId="9" hidden="1"/>
    <cellStyle name="Followed Hyperlink" xfId="680" builtinId="9" hidden="1"/>
    <cellStyle name="Followed Hyperlink" xfId="681" builtinId="9" hidden="1"/>
    <cellStyle name="Followed Hyperlink" xfId="682" builtinId="9" hidden="1"/>
    <cellStyle name="Followed Hyperlink" xfId="683" builtinId="9" hidden="1"/>
    <cellStyle name="Followed Hyperlink" xfId="684" builtinId="9" hidden="1"/>
    <cellStyle name="Followed Hyperlink" xfId="685" builtinId="9" hidden="1"/>
    <cellStyle name="Followed Hyperlink" xfId="686" builtinId="9" hidden="1"/>
    <cellStyle name="Followed Hyperlink" xfId="687" builtinId="9" hidden="1"/>
    <cellStyle name="Followed Hyperlink" xfId="688" builtinId="9" hidden="1"/>
    <cellStyle name="Followed Hyperlink" xfId="689" builtinId="9" hidden="1"/>
    <cellStyle name="Followed Hyperlink" xfId="690" builtinId="9" hidden="1"/>
    <cellStyle name="Followed Hyperlink" xfId="691" builtinId="9" hidden="1"/>
    <cellStyle name="Followed Hyperlink" xfId="692" builtinId="9" hidden="1"/>
    <cellStyle name="Followed Hyperlink" xfId="693" builtinId="9" hidden="1"/>
    <cellStyle name="Followed Hyperlink" xfId="694" builtinId="9" hidden="1"/>
    <cellStyle name="Followed Hyperlink" xfId="695" builtinId="9" hidden="1"/>
    <cellStyle name="Followed Hyperlink" xfId="696" builtinId="9" hidden="1"/>
    <cellStyle name="Followed Hyperlink" xfId="697" builtinId="9" hidden="1"/>
    <cellStyle name="Followed Hyperlink" xfId="698" builtinId="9" hidden="1"/>
    <cellStyle name="Followed Hyperlink" xfId="699" builtinId="9" hidden="1"/>
    <cellStyle name="Followed Hyperlink" xfId="700" builtinId="9" hidden="1"/>
    <cellStyle name="Followed Hyperlink" xfId="701" builtinId="9" hidden="1"/>
    <cellStyle name="Followed Hyperlink" xfId="702" builtinId="9" hidden="1"/>
    <cellStyle name="Followed Hyperlink" xfId="703" builtinId="9" hidden="1"/>
    <cellStyle name="Followed Hyperlink" xfId="704" builtinId="9" hidden="1"/>
    <cellStyle name="Followed Hyperlink" xfId="705" builtinId="9" hidden="1"/>
    <cellStyle name="Followed Hyperlink" xfId="706" builtinId="9" hidden="1"/>
    <cellStyle name="Followed Hyperlink" xfId="707" builtinId="9" hidden="1"/>
    <cellStyle name="Followed Hyperlink" xfId="708" builtinId="9" hidden="1"/>
    <cellStyle name="Followed Hyperlink" xfId="709" builtinId="9" hidden="1"/>
    <cellStyle name="Followed Hyperlink" xfId="710" builtinId="9" hidden="1"/>
    <cellStyle name="Followed Hyperlink" xfId="711" builtinId="9" hidden="1"/>
    <cellStyle name="Followed Hyperlink" xfId="712" builtinId="9" hidden="1"/>
    <cellStyle name="Followed Hyperlink" xfId="713" builtinId="9" hidden="1"/>
    <cellStyle name="Followed Hyperlink" xfId="714" builtinId="9" hidden="1"/>
    <cellStyle name="Followed Hyperlink" xfId="715" builtinId="9" hidden="1"/>
    <cellStyle name="Followed Hyperlink" xfId="716" builtinId="9" hidden="1"/>
    <cellStyle name="Followed Hyperlink" xfId="717" builtinId="9" hidden="1"/>
    <cellStyle name="Followed Hyperlink" xfId="718" builtinId="9" hidden="1"/>
    <cellStyle name="Followed Hyperlink" xfId="719" builtinId="9" hidden="1"/>
    <cellStyle name="Followed Hyperlink" xfId="720" builtinId="9" hidden="1"/>
    <cellStyle name="Followed Hyperlink" xfId="721" builtinId="9" hidden="1"/>
    <cellStyle name="Followed Hyperlink" xfId="722" builtinId="9" hidden="1"/>
    <cellStyle name="Followed Hyperlink" xfId="723" builtinId="9" hidden="1"/>
    <cellStyle name="Followed Hyperlink" xfId="724" builtinId="9" hidden="1"/>
    <cellStyle name="Followed Hyperlink" xfId="725" builtinId="9" hidden="1"/>
    <cellStyle name="Followed Hyperlink" xfId="726" builtinId="9" hidden="1"/>
    <cellStyle name="Followed Hyperlink" xfId="727" builtinId="9" hidden="1"/>
    <cellStyle name="Followed Hyperlink" xfId="728" builtinId="9" hidden="1"/>
    <cellStyle name="Followed Hyperlink" xfId="729" builtinId="9" hidden="1"/>
    <cellStyle name="Followed Hyperlink" xfId="730" builtinId="9" hidden="1"/>
    <cellStyle name="Followed Hyperlink" xfId="731" builtinId="9" hidden="1"/>
    <cellStyle name="Followed Hyperlink" xfId="732" builtinId="9" hidden="1"/>
    <cellStyle name="Followed Hyperlink" xfId="733" builtinId="9" hidden="1"/>
    <cellStyle name="Followed Hyperlink" xfId="734" builtinId="9" hidden="1"/>
    <cellStyle name="Followed Hyperlink" xfId="735" builtinId="9" hidden="1"/>
    <cellStyle name="Followed Hyperlink" xfId="736" builtinId="9" hidden="1"/>
    <cellStyle name="Followed Hyperlink" xfId="737" builtinId="9" hidden="1"/>
    <cellStyle name="Followed Hyperlink" xfId="738" builtinId="9" hidden="1"/>
    <cellStyle name="Followed Hyperlink" xfId="739" builtinId="9" hidden="1"/>
    <cellStyle name="Followed Hyperlink" xfId="740" builtinId="9" hidden="1"/>
    <cellStyle name="Followed Hyperlink" xfId="741" builtinId="9" hidden="1"/>
    <cellStyle name="Followed Hyperlink" xfId="742" builtinId="9" hidden="1"/>
    <cellStyle name="Followed Hyperlink" xfId="743" builtinId="9" hidden="1"/>
    <cellStyle name="Followed Hyperlink" xfId="744" builtinId="9" hidden="1"/>
    <cellStyle name="Followed Hyperlink" xfId="745" builtinId="9" hidden="1"/>
    <cellStyle name="Followed Hyperlink" xfId="746" builtinId="9" hidden="1"/>
    <cellStyle name="Followed Hyperlink" xfId="747" builtinId="9" hidden="1"/>
    <cellStyle name="Followed Hyperlink" xfId="748" builtinId="9" hidden="1"/>
    <cellStyle name="Followed Hyperlink" xfId="749" builtinId="9" hidden="1"/>
    <cellStyle name="Followed Hyperlink" xfId="750" builtinId="9" hidden="1"/>
    <cellStyle name="Followed Hyperlink" xfId="751" builtinId="9" hidden="1"/>
    <cellStyle name="Followed Hyperlink" xfId="752" builtinId="9" hidden="1"/>
    <cellStyle name="Followed Hyperlink" xfId="753" builtinId="9" hidden="1"/>
    <cellStyle name="Followed Hyperlink" xfId="754" builtinId="9" hidden="1"/>
    <cellStyle name="Followed Hyperlink" xfId="755" builtinId="9" hidden="1"/>
    <cellStyle name="Followed Hyperlink" xfId="756" builtinId="9" hidden="1"/>
    <cellStyle name="Followed Hyperlink" xfId="757" builtinId="9" hidden="1"/>
    <cellStyle name="Followed Hyperlink" xfId="758" builtinId="9" hidden="1"/>
    <cellStyle name="Followed Hyperlink" xfId="759" builtinId="9" hidden="1"/>
    <cellStyle name="Followed Hyperlink" xfId="760" builtinId="9" hidden="1"/>
    <cellStyle name="Followed Hyperlink" xfId="761" builtinId="9" hidden="1"/>
    <cellStyle name="Followed Hyperlink" xfId="762" builtinId="9" hidden="1"/>
    <cellStyle name="Followed Hyperlink" xfId="763" builtinId="9" hidden="1"/>
    <cellStyle name="Followed Hyperlink" xfId="764" builtinId="9" hidden="1"/>
    <cellStyle name="Followed Hyperlink" xfId="765" builtinId="9" hidden="1"/>
    <cellStyle name="Followed Hyperlink" xfId="766" builtinId="9" hidden="1"/>
    <cellStyle name="Followed Hyperlink" xfId="767" builtinId="9" hidden="1"/>
    <cellStyle name="Followed Hyperlink" xfId="768" builtinId="9" hidden="1"/>
    <cellStyle name="Followed Hyperlink" xfId="769" builtinId="9" hidden="1"/>
    <cellStyle name="Followed Hyperlink" xfId="770" builtinId="9" hidden="1"/>
    <cellStyle name="Followed Hyperlink" xfId="771" builtinId="9" hidden="1"/>
    <cellStyle name="Followed Hyperlink" xfId="772" builtinId="9" hidden="1"/>
    <cellStyle name="Followed Hyperlink" xfId="773" builtinId="9" hidden="1"/>
    <cellStyle name="Followed Hyperlink" xfId="774" builtinId="9" hidden="1"/>
    <cellStyle name="Followed Hyperlink" xfId="775" builtinId="9" hidden="1"/>
    <cellStyle name="Followed Hyperlink" xfId="776" builtinId="9" hidden="1"/>
    <cellStyle name="Followed Hyperlink" xfId="777" builtinId="9" hidden="1"/>
    <cellStyle name="Followed Hyperlink" xfId="778" builtinId="9" hidden="1"/>
    <cellStyle name="Followed Hyperlink" xfId="779" builtinId="9" hidden="1"/>
    <cellStyle name="Followed Hyperlink" xfId="780" builtinId="9" hidden="1"/>
    <cellStyle name="Followed Hyperlink" xfId="781" builtinId="9" hidden="1"/>
    <cellStyle name="Followed Hyperlink" xfId="782" builtinId="9" hidden="1"/>
    <cellStyle name="Followed Hyperlink" xfId="783" builtinId="9" hidden="1"/>
    <cellStyle name="Followed Hyperlink" xfId="784" builtinId="9" hidden="1"/>
    <cellStyle name="Followed Hyperlink" xfId="785" builtinId="9" hidden="1"/>
    <cellStyle name="Followed Hyperlink" xfId="786" builtinId="9" hidden="1"/>
    <cellStyle name="Followed Hyperlink" xfId="787" builtinId="9" hidden="1"/>
    <cellStyle name="Followed Hyperlink" xfId="788" builtinId="9" hidden="1"/>
    <cellStyle name="Followed Hyperlink" xfId="789" builtinId="9" hidden="1"/>
    <cellStyle name="Followed Hyperlink" xfId="790" builtinId="9" hidden="1"/>
    <cellStyle name="Followed Hyperlink" xfId="791" builtinId="9" hidden="1"/>
    <cellStyle name="Followed Hyperlink" xfId="792" builtinId="9" hidden="1"/>
    <cellStyle name="Followed Hyperlink" xfId="793" builtinId="9" hidden="1"/>
    <cellStyle name="Followed Hyperlink" xfId="794" builtinId="9" hidden="1"/>
    <cellStyle name="Followed Hyperlink" xfId="795" builtinId="9" hidden="1"/>
    <cellStyle name="Followed Hyperlink" xfId="796" builtinId="9" hidden="1"/>
    <cellStyle name="Followed Hyperlink" xfId="797" builtinId="9" hidden="1"/>
    <cellStyle name="Followed Hyperlink" xfId="798" builtinId="9" hidden="1"/>
    <cellStyle name="Followed Hyperlink" xfId="799" builtinId="9" hidden="1"/>
    <cellStyle name="Followed Hyperlink" xfId="800" builtinId="9" hidden="1"/>
    <cellStyle name="Followed Hyperlink" xfId="801" builtinId="9" hidden="1"/>
    <cellStyle name="Followed Hyperlink" xfId="802" builtinId="9" hidden="1"/>
    <cellStyle name="Followed Hyperlink" xfId="803" builtinId="9" hidden="1"/>
    <cellStyle name="Followed Hyperlink" xfId="804" builtinId="9" hidden="1"/>
    <cellStyle name="Followed Hyperlink" xfId="805" builtinId="9" hidden="1"/>
    <cellStyle name="Followed Hyperlink" xfId="806" builtinId="9" hidden="1"/>
    <cellStyle name="Followed Hyperlink" xfId="807" builtinId="9" hidden="1"/>
    <cellStyle name="Followed Hyperlink" xfId="808" builtinId="9" hidden="1"/>
    <cellStyle name="Followed Hyperlink" xfId="809" builtinId="9" hidden="1"/>
    <cellStyle name="Followed Hyperlink" xfId="810" builtinId="9" hidden="1"/>
    <cellStyle name="Followed Hyperlink" xfId="811" builtinId="9" hidden="1"/>
    <cellStyle name="Followed Hyperlink" xfId="812" builtinId="9" hidden="1"/>
    <cellStyle name="Followed Hyperlink" xfId="813" builtinId="9" hidden="1"/>
    <cellStyle name="Followed Hyperlink" xfId="814" builtinId="9" hidden="1"/>
    <cellStyle name="Followed Hyperlink" xfId="815" builtinId="9" hidden="1"/>
    <cellStyle name="Followed Hyperlink" xfId="816" builtinId="9" hidden="1"/>
    <cellStyle name="Followed Hyperlink" xfId="817" builtinId="9" hidden="1"/>
    <cellStyle name="Followed Hyperlink" xfId="818" builtinId="9" hidden="1"/>
    <cellStyle name="Followed Hyperlink" xfId="819" builtinId="9" hidden="1"/>
    <cellStyle name="Followed Hyperlink" xfId="820" builtinId="9" hidden="1"/>
    <cellStyle name="Followed Hyperlink" xfId="821" builtinId="9" hidden="1"/>
    <cellStyle name="Followed Hyperlink" xfId="822" builtinId="9" hidden="1"/>
    <cellStyle name="Followed Hyperlink" xfId="823" builtinId="9" hidden="1"/>
    <cellStyle name="Followed Hyperlink" xfId="824" builtinId="9" hidden="1"/>
    <cellStyle name="Followed Hyperlink" xfId="825" builtinId="9" hidden="1"/>
    <cellStyle name="Followed Hyperlink" xfId="826" builtinId="9" hidden="1"/>
    <cellStyle name="Followed Hyperlink" xfId="827" builtinId="9" hidden="1"/>
    <cellStyle name="Followed Hyperlink" xfId="828" builtinId="9" hidden="1"/>
    <cellStyle name="Followed Hyperlink" xfId="829" builtinId="9" hidden="1"/>
    <cellStyle name="Followed Hyperlink" xfId="830" builtinId="9" hidden="1"/>
    <cellStyle name="Followed Hyperlink" xfId="831" builtinId="9" hidden="1"/>
    <cellStyle name="Followed Hyperlink" xfId="832" builtinId="9" hidden="1"/>
    <cellStyle name="Followed Hyperlink" xfId="833" builtinId="9" hidden="1"/>
    <cellStyle name="Followed Hyperlink" xfId="834" builtinId="9" hidden="1"/>
    <cellStyle name="Followed Hyperlink" xfId="835" builtinId="9" hidden="1"/>
    <cellStyle name="Followed Hyperlink" xfId="836" builtinId="9" hidden="1"/>
    <cellStyle name="Followed Hyperlink" xfId="837" builtinId="9" hidden="1"/>
    <cellStyle name="Followed Hyperlink" xfId="838" builtinId="9" hidden="1"/>
    <cellStyle name="Followed Hyperlink" xfId="839" builtinId="9" hidden="1"/>
    <cellStyle name="Followed Hyperlink" xfId="840" builtinId="9" hidden="1"/>
    <cellStyle name="Followed Hyperlink" xfId="841" builtinId="9" hidden="1"/>
    <cellStyle name="Followed Hyperlink" xfId="842" builtinId="9" hidden="1"/>
    <cellStyle name="Followed Hyperlink" xfId="843" builtinId="9" hidden="1"/>
    <cellStyle name="Followed Hyperlink" xfId="844" builtinId="9" hidden="1"/>
    <cellStyle name="Followed Hyperlink" xfId="845" builtinId="9" hidden="1"/>
    <cellStyle name="Followed Hyperlink" xfId="846" builtinId="9" hidden="1"/>
    <cellStyle name="Followed Hyperlink" xfId="847" builtinId="9" hidden="1"/>
    <cellStyle name="Followed Hyperlink" xfId="848" builtinId="9" hidden="1"/>
    <cellStyle name="Followed Hyperlink" xfId="849" builtinId="9" hidden="1"/>
    <cellStyle name="Followed Hyperlink" xfId="850" builtinId="9" hidden="1"/>
    <cellStyle name="Followed Hyperlink" xfId="851" builtinId="9" hidden="1"/>
    <cellStyle name="Followed Hyperlink" xfId="852" builtinId="9" hidden="1"/>
    <cellStyle name="Followed Hyperlink" xfId="853" builtinId="9" hidden="1"/>
    <cellStyle name="Followed Hyperlink" xfId="854" builtinId="9" hidden="1"/>
    <cellStyle name="Followed Hyperlink" xfId="855" builtinId="9" hidden="1"/>
    <cellStyle name="Followed Hyperlink" xfId="856" builtinId="9" hidden="1"/>
    <cellStyle name="Followed Hyperlink" xfId="857" builtinId="9" hidden="1"/>
    <cellStyle name="Followed Hyperlink" xfId="858" builtinId="9" hidden="1"/>
    <cellStyle name="Followed Hyperlink" xfId="859" builtinId="9" hidden="1"/>
    <cellStyle name="Followed Hyperlink" xfId="860" builtinId="9" hidden="1"/>
    <cellStyle name="Followed Hyperlink" xfId="861" builtinId="9" hidden="1"/>
    <cellStyle name="Followed Hyperlink" xfId="862" builtinId="9" hidden="1"/>
    <cellStyle name="Followed Hyperlink" xfId="863" builtinId="9" hidden="1"/>
    <cellStyle name="Followed Hyperlink" xfId="864" builtinId="9" hidden="1"/>
    <cellStyle name="Followed Hyperlink" xfId="865" builtinId="9" hidden="1"/>
    <cellStyle name="Followed Hyperlink" xfId="866" builtinId="9" hidden="1"/>
    <cellStyle name="Followed Hyperlink" xfId="867" builtinId="9" hidden="1"/>
    <cellStyle name="Followed Hyperlink" xfId="868" builtinId="9" hidden="1"/>
    <cellStyle name="Followed Hyperlink" xfId="869" builtinId="9" hidden="1"/>
    <cellStyle name="Followed Hyperlink" xfId="870" builtinId="9" hidden="1"/>
    <cellStyle name="Followed Hyperlink" xfId="871" builtinId="9" hidden="1"/>
    <cellStyle name="Followed Hyperlink" xfId="872" builtinId="9" hidden="1"/>
    <cellStyle name="Followed Hyperlink" xfId="873" builtinId="9" hidden="1"/>
    <cellStyle name="Followed Hyperlink" xfId="874" builtinId="9" hidden="1"/>
    <cellStyle name="Followed Hyperlink" xfId="875" builtinId="9" hidden="1"/>
    <cellStyle name="Followed Hyperlink" xfId="876" builtinId="9" hidden="1"/>
    <cellStyle name="Followed Hyperlink" xfId="877" builtinId="9" hidden="1"/>
    <cellStyle name="Followed Hyperlink" xfId="878" builtinId="9" hidden="1"/>
    <cellStyle name="Followed Hyperlink" xfId="879" builtinId="9" hidden="1"/>
    <cellStyle name="Followed Hyperlink" xfId="880" builtinId="9" hidden="1"/>
    <cellStyle name="Followed Hyperlink" xfId="881" builtinId="9" hidden="1"/>
    <cellStyle name="Followed Hyperlink" xfId="882" builtinId="9" hidden="1"/>
    <cellStyle name="Followed Hyperlink" xfId="883" builtinId="9" hidden="1"/>
    <cellStyle name="Followed Hyperlink" xfId="884" builtinId="9" hidden="1"/>
    <cellStyle name="Followed Hyperlink" xfId="885" builtinId="9" hidden="1"/>
    <cellStyle name="Followed Hyperlink" xfId="886" builtinId="9" hidden="1"/>
    <cellStyle name="Followed Hyperlink" xfId="887" builtinId="9" hidden="1"/>
    <cellStyle name="Followed Hyperlink" xfId="888" builtinId="9" hidden="1"/>
    <cellStyle name="Followed Hyperlink" xfId="889" builtinId="9" hidden="1"/>
    <cellStyle name="Followed Hyperlink" xfId="890" builtinId="9" hidden="1"/>
    <cellStyle name="Followed Hyperlink" xfId="891" builtinId="9" hidden="1"/>
    <cellStyle name="Followed Hyperlink" xfId="892" builtinId="9" hidden="1"/>
    <cellStyle name="Followed Hyperlink" xfId="893" builtinId="9" hidden="1"/>
    <cellStyle name="Followed Hyperlink" xfId="894" builtinId="9" hidden="1"/>
    <cellStyle name="Followed Hyperlink" xfId="895" builtinId="9" hidden="1"/>
    <cellStyle name="Followed Hyperlink" xfId="896" builtinId="9" hidden="1"/>
    <cellStyle name="Followed Hyperlink" xfId="897" builtinId="9" hidden="1"/>
    <cellStyle name="Followed Hyperlink" xfId="898" builtinId="9" hidden="1"/>
    <cellStyle name="Followed Hyperlink" xfId="899" builtinId="9" hidden="1"/>
    <cellStyle name="Followed Hyperlink" xfId="900" builtinId="9" hidden="1"/>
    <cellStyle name="Followed Hyperlink" xfId="901" builtinId="9" hidden="1"/>
    <cellStyle name="Followed Hyperlink" xfId="902" builtinId="9" hidden="1"/>
    <cellStyle name="Followed Hyperlink" xfId="903" builtinId="9" hidden="1"/>
    <cellStyle name="Followed Hyperlink" xfId="904" builtinId="9" hidden="1"/>
    <cellStyle name="Followed Hyperlink" xfId="905" builtinId="9" hidden="1"/>
    <cellStyle name="Followed Hyperlink" xfId="906" builtinId="9" hidden="1"/>
    <cellStyle name="Followed Hyperlink" xfId="907" builtinId="9" hidden="1"/>
    <cellStyle name="Followed Hyperlink" xfId="908" builtinId="9" hidden="1"/>
    <cellStyle name="Followed Hyperlink" xfId="909" builtinId="9" hidden="1"/>
    <cellStyle name="Followed Hyperlink" xfId="910" builtinId="9" hidden="1"/>
    <cellStyle name="Followed Hyperlink" xfId="911" builtinId="9" hidden="1"/>
    <cellStyle name="Followed Hyperlink" xfId="912" builtinId="9" hidden="1"/>
    <cellStyle name="Followed Hyperlink" xfId="913" builtinId="9" hidden="1"/>
    <cellStyle name="Followed Hyperlink" xfId="914" builtinId="9" hidden="1"/>
    <cellStyle name="Followed Hyperlink" xfId="915" builtinId="9" hidden="1"/>
    <cellStyle name="Followed Hyperlink" xfId="916" builtinId="9" hidden="1"/>
    <cellStyle name="Followed Hyperlink" xfId="917" builtinId="9" hidden="1"/>
    <cellStyle name="Followed Hyperlink" xfId="918" builtinId="9" hidden="1"/>
    <cellStyle name="Followed Hyperlink" xfId="919" builtinId="9" hidden="1"/>
    <cellStyle name="Followed Hyperlink" xfId="920" builtinId="9" hidden="1"/>
    <cellStyle name="Followed Hyperlink" xfId="921" builtinId="9" hidden="1"/>
    <cellStyle name="Followed Hyperlink" xfId="922" builtinId="9" hidden="1"/>
    <cellStyle name="Followed Hyperlink" xfId="923" builtinId="9" hidden="1"/>
    <cellStyle name="Followed Hyperlink" xfId="924" builtinId="9" hidden="1"/>
    <cellStyle name="Followed Hyperlink" xfId="925" builtinId="9" hidden="1"/>
    <cellStyle name="Followed Hyperlink" xfId="926" builtinId="9" hidden="1"/>
    <cellStyle name="Followed Hyperlink" xfId="927" builtinId="9" hidden="1"/>
    <cellStyle name="Followed Hyperlink" xfId="928" builtinId="9" hidden="1"/>
    <cellStyle name="Followed Hyperlink" xfId="929" builtinId="9" hidden="1"/>
    <cellStyle name="Followed Hyperlink" xfId="930" builtinId="9" hidden="1"/>
    <cellStyle name="Followed Hyperlink" xfId="931" builtinId="9" hidden="1"/>
    <cellStyle name="Followed Hyperlink" xfId="932" builtinId="9" hidden="1"/>
    <cellStyle name="Followed Hyperlink" xfId="933" builtinId="9" hidden="1"/>
    <cellStyle name="Followed Hyperlink" xfId="934" builtinId="9" hidden="1"/>
    <cellStyle name="Followed Hyperlink" xfId="935" builtinId="9" hidden="1"/>
    <cellStyle name="Followed Hyperlink" xfId="936" builtinId="9" hidden="1"/>
    <cellStyle name="Followed Hyperlink" xfId="937" builtinId="9" hidden="1"/>
    <cellStyle name="Followed Hyperlink" xfId="938" builtinId="9" hidden="1"/>
    <cellStyle name="Followed Hyperlink" xfId="939" builtinId="9" hidden="1"/>
    <cellStyle name="Followed Hyperlink" xfId="940" builtinId="9" hidden="1"/>
    <cellStyle name="Followed Hyperlink" xfId="941" builtinId="9" hidden="1"/>
    <cellStyle name="Followed Hyperlink" xfId="942" builtinId="9" hidden="1"/>
    <cellStyle name="Followed Hyperlink" xfId="943" builtinId="9" hidden="1"/>
    <cellStyle name="Followed Hyperlink" xfId="944" builtinId="9" hidden="1"/>
    <cellStyle name="Followed Hyperlink" xfId="945" builtinId="9" hidden="1"/>
    <cellStyle name="Followed Hyperlink" xfId="946" builtinId="9" hidden="1"/>
    <cellStyle name="Followed Hyperlink" xfId="947" builtinId="9" hidden="1"/>
    <cellStyle name="Followed Hyperlink" xfId="949" builtinId="9" hidden="1"/>
    <cellStyle name="Followed Hyperlink" xfId="951" builtinId="9" hidden="1"/>
    <cellStyle name="Followed Hyperlink" xfId="953" builtinId="9" hidden="1"/>
    <cellStyle name="Followed Hyperlink" xfId="955" builtinId="9" hidden="1"/>
    <cellStyle name="Followed Hyperlink" xfId="957" builtinId="9" hidden="1"/>
    <cellStyle name="Followed Hyperlink" xfId="959" builtinId="9" hidden="1"/>
    <cellStyle name="Followed Hyperlink" xfId="961" builtinId="9" hidden="1"/>
    <cellStyle name="Followed Hyperlink" xfId="963" builtinId="9" hidden="1"/>
    <cellStyle name="Followed Hyperlink" xfId="965" builtinId="9" hidden="1"/>
    <cellStyle name="Followed Hyperlink" xfId="967" builtinId="9" hidden="1"/>
    <cellStyle name="Followed Hyperlink" xfId="969" builtinId="9" hidden="1"/>
    <cellStyle name="Followed Hyperlink" xfId="971" builtinId="9" hidden="1"/>
    <cellStyle name="Followed Hyperlink" xfId="973" builtinId="9" hidden="1"/>
    <cellStyle name="Followed Hyperlink" xfId="975" builtinId="9" hidden="1"/>
    <cellStyle name="Followed Hyperlink" xfId="977" builtinId="9" hidden="1"/>
    <cellStyle name="Followed Hyperlink" xfId="979" builtinId="9" hidden="1"/>
    <cellStyle name="Followed Hyperlink" xfId="981" builtinId="9" hidden="1"/>
    <cellStyle name="Followed Hyperlink" xfId="983" builtinId="9" hidden="1"/>
    <cellStyle name="Followed Hyperlink" xfId="985" builtinId="9" hidden="1"/>
    <cellStyle name="Followed Hyperlink" xfId="987" builtinId="9" hidden="1"/>
    <cellStyle name="Followed Hyperlink" xfId="989" builtinId="9" hidden="1"/>
    <cellStyle name="Followed Hyperlink" xfId="991" builtinId="9" hidden="1"/>
    <cellStyle name="Followed Hyperlink" xfId="993" builtinId="9" hidden="1"/>
    <cellStyle name="Followed Hyperlink" xfId="995" builtinId="9" hidden="1"/>
    <cellStyle name="Followed Hyperlink" xfId="997" builtinId="9" hidden="1"/>
    <cellStyle name="Followed Hyperlink" xfId="999" builtinId="9" hidden="1"/>
    <cellStyle name="Followed Hyperlink" xfId="1001" builtinId="9" hidden="1"/>
    <cellStyle name="Followed Hyperlink" xfId="1003" builtinId="9" hidden="1"/>
    <cellStyle name="Followed Hyperlink" xfId="1005" builtinId="9" hidden="1"/>
    <cellStyle name="Followed Hyperlink" xfId="1007" builtinId="9" hidden="1"/>
    <cellStyle name="Followed Hyperlink" xfId="1009" builtinId="9" hidden="1"/>
    <cellStyle name="Followed Hyperlink" xfId="1011" builtinId="9" hidden="1"/>
    <cellStyle name="Followed Hyperlink" xfId="1013" builtinId="9" hidden="1"/>
    <cellStyle name="Followed Hyperlink" xfId="1015" builtinId="9" hidden="1"/>
    <cellStyle name="Followed Hyperlink" xfId="1017" builtinId="9" hidden="1"/>
    <cellStyle name="Followed Hyperlink" xfId="1019" builtinId="9" hidden="1"/>
    <cellStyle name="Hyperlink" xfId="2" builtinId="8" hidden="1"/>
    <cellStyle name="Hyperlink" xfId="4" builtinId="8" hidden="1"/>
    <cellStyle name="Hyperlink" xfId="6" builtinId="8" hidden="1"/>
    <cellStyle name="Hyperlink" xfId="8" builtinId="8" hidden="1"/>
    <cellStyle name="Hyperlink" xfId="10" builtinId="8" hidden="1"/>
    <cellStyle name="Hyperlink" xfId="12" builtinId="8" hidden="1"/>
    <cellStyle name="Hyperlink" xfId="14" builtinId="8" hidden="1"/>
    <cellStyle name="Hyperlink" xfId="16" builtinId="8" hidden="1"/>
    <cellStyle name="Hyperlink" xfId="18" builtinId="8" hidden="1"/>
    <cellStyle name="Hyperlink" xfId="20" builtinId="8" hidden="1"/>
    <cellStyle name="Hyperlink" xfId="22" builtinId="8" hidden="1"/>
    <cellStyle name="Hyperlink" xfId="24" builtinId="8" hidden="1"/>
    <cellStyle name="Hyperlink" xfId="26" builtinId="8" hidden="1"/>
    <cellStyle name="Hyperlink" xfId="28" builtinId="8" hidden="1"/>
    <cellStyle name="Hyperlink" xfId="30" builtinId="8" hidden="1"/>
    <cellStyle name="Hyperlink" xfId="32" builtinId="8" hidden="1"/>
    <cellStyle name="Hyperlink" xfId="34" builtinId="8" hidden="1"/>
    <cellStyle name="Hyperlink" xfId="36" builtinId="8" hidden="1"/>
    <cellStyle name="Hyperlink" xfId="38" builtinId="8" hidden="1"/>
    <cellStyle name="Hyperlink" xfId="40" builtinId="8" hidden="1"/>
    <cellStyle name="Hyperlink" xfId="42" builtinId="8" hidden="1"/>
    <cellStyle name="Hyperlink" xfId="44" builtinId="8" hidden="1"/>
    <cellStyle name="Hyperlink" xfId="46" builtinId="8" hidden="1"/>
    <cellStyle name="Hyperlink" xfId="48" builtinId="8" hidden="1"/>
    <cellStyle name="Hyperlink" xfId="50" builtinId="8" hidden="1"/>
    <cellStyle name="Hyperlink" xfId="52" builtinId="8" hidden="1"/>
    <cellStyle name="Hyperlink" xfId="54" builtinId="8" hidden="1"/>
    <cellStyle name="Hyperlink" xfId="56" builtinId="8" hidden="1"/>
    <cellStyle name="Hyperlink" xfId="58" builtinId="8" hidden="1"/>
    <cellStyle name="Hyperlink" xfId="60" builtinId="8" hidden="1"/>
    <cellStyle name="Hyperlink" xfId="62" builtinId="8" hidden="1"/>
    <cellStyle name="Hyperlink" xfId="64" builtinId="8" hidden="1"/>
    <cellStyle name="Hyperlink" xfId="66" builtinId="8" hidden="1"/>
    <cellStyle name="Hyperlink" xfId="68" builtinId="8" hidden="1"/>
    <cellStyle name="Hyperlink" xfId="70" builtinId="8" hidden="1"/>
    <cellStyle name="Hyperlink" xfId="72" builtinId="8" hidden="1"/>
    <cellStyle name="Hyperlink" xfId="74" builtinId="8" hidden="1"/>
    <cellStyle name="Hyperlink" xfId="76" builtinId="8" hidden="1"/>
    <cellStyle name="Hyperlink" xfId="78" builtinId="8" hidden="1"/>
    <cellStyle name="Hyperlink" xfId="80" builtinId="8" hidden="1"/>
    <cellStyle name="Hyperlink" xfId="82" builtinId="8" hidden="1"/>
    <cellStyle name="Hyperlink" xfId="84" builtinId="8" hidden="1"/>
    <cellStyle name="Hyperlink" xfId="86" builtinId="8" hidden="1"/>
    <cellStyle name="Hyperlink" xfId="88" builtinId="8" hidden="1"/>
    <cellStyle name="Hyperlink" xfId="90" builtinId="8" hidden="1"/>
    <cellStyle name="Hyperlink" xfId="92" builtinId="8" hidden="1"/>
    <cellStyle name="Hyperlink" xfId="94" builtinId="8" hidden="1"/>
    <cellStyle name="Hyperlink" xfId="96" builtinId="8" hidden="1"/>
    <cellStyle name="Hyperlink" xfId="98" builtinId="8" hidden="1"/>
    <cellStyle name="Hyperlink" xfId="100" builtinId="8" hidden="1"/>
    <cellStyle name="Hyperlink" xfId="102" builtinId="8" hidden="1"/>
    <cellStyle name="Hyperlink" xfId="104" builtinId="8" hidden="1"/>
    <cellStyle name="Hyperlink" xfId="106" builtinId="8" hidden="1"/>
    <cellStyle name="Hyperlink" xfId="138" builtinId="8" hidden="1"/>
    <cellStyle name="Hyperlink" xfId="140" builtinId="8" hidden="1"/>
    <cellStyle name="Hyperlink" xfId="142" builtinId="8" hidden="1"/>
    <cellStyle name="Hyperlink" xfId="144" builtinId="8" hidden="1"/>
    <cellStyle name="Hyperlink" xfId="146" builtinId="8" hidden="1"/>
    <cellStyle name="Hyperlink" xfId="148" builtinId="8" hidden="1"/>
    <cellStyle name="Hyperlink" xfId="150" builtinId="8" hidden="1"/>
    <cellStyle name="Hyperlink" xfId="152" builtinId="8" hidden="1"/>
    <cellStyle name="Hyperlink" xfId="154" builtinId="8" hidden="1"/>
    <cellStyle name="Hyperlink" xfId="156" builtinId="8" hidden="1"/>
    <cellStyle name="Hyperlink" xfId="158" builtinId="8" hidden="1"/>
    <cellStyle name="Hyperlink" xfId="160" builtinId="8" hidden="1"/>
    <cellStyle name="Hyperlink" xfId="162" builtinId="8" hidden="1"/>
    <cellStyle name="Hyperlink" xfId="191" builtinId="8" hidden="1"/>
    <cellStyle name="Hyperlink" xfId="193" builtinId="8" hidden="1"/>
    <cellStyle name="Hyperlink" xfId="195" builtinId="8" hidden="1"/>
    <cellStyle name="Hyperlink" xfId="197" builtinId="8" hidden="1"/>
    <cellStyle name="Hyperlink" xfId="199" builtinId="8" hidden="1"/>
    <cellStyle name="Hyperlink" xfId="201" builtinId="8" hidden="1"/>
    <cellStyle name="Hyperlink" xfId="203" builtinId="8" hidden="1"/>
    <cellStyle name="Hyperlink" xfId="205" builtinId="8" hidden="1"/>
    <cellStyle name="Hyperlink" xfId="207" builtinId="8" hidden="1"/>
    <cellStyle name="Hyperlink" xfId="209" builtinId="8" hidden="1"/>
    <cellStyle name="Hyperlink" xfId="211" builtinId="8" hidden="1"/>
    <cellStyle name="Hyperlink" xfId="213" builtinId="8" hidden="1"/>
    <cellStyle name="Hyperlink" xfId="215" builtinId="8" hidden="1"/>
    <cellStyle name="Hyperlink" xfId="217" builtinId="8" hidden="1"/>
    <cellStyle name="Hyperlink" xfId="219" builtinId="8" hidden="1"/>
    <cellStyle name="Hyperlink" xfId="221" builtinId="8" hidden="1"/>
    <cellStyle name="Hyperlink" xfId="223" builtinId="8" hidden="1"/>
    <cellStyle name="Hyperlink" xfId="225" builtinId="8" hidden="1"/>
    <cellStyle name="Hyperlink" xfId="227" builtinId="8" hidden="1"/>
    <cellStyle name="Hyperlink" xfId="229" builtinId="8" hidden="1"/>
    <cellStyle name="Hyperlink" xfId="231" builtinId="8" hidden="1"/>
    <cellStyle name="Hyperlink" xfId="233" builtinId="8" hidden="1"/>
    <cellStyle name="Hyperlink" xfId="235" builtinId="8" hidden="1"/>
    <cellStyle name="Hyperlink" xfId="237" builtinId="8" hidden="1"/>
    <cellStyle name="Hyperlink" xfId="239" builtinId="8" hidden="1"/>
    <cellStyle name="Hyperlink" xfId="241" builtinId="8" hidden="1"/>
    <cellStyle name="Hyperlink" xfId="243" builtinId="8" hidden="1"/>
    <cellStyle name="Hyperlink" xfId="245" builtinId="8" hidden="1"/>
    <cellStyle name="Hyperlink" xfId="247" builtinId="8" hidden="1"/>
    <cellStyle name="Hyperlink" xfId="249" builtinId="8" hidden="1"/>
    <cellStyle name="Hyperlink" xfId="251" builtinId="8" hidden="1"/>
    <cellStyle name="Hyperlink" xfId="253" builtinId="8" hidden="1"/>
    <cellStyle name="Hyperlink" xfId="255" builtinId="8" hidden="1"/>
    <cellStyle name="Hyperlink" xfId="257" builtinId="8" hidden="1"/>
    <cellStyle name="Hyperlink" xfId="259" builtinId="8" hidden="1"/>
    <cellStyle name="Hyperlink" xfId="261" builtinId="8" hidden="1"/>
    <cellStyle name="Hyperlink" xfId="263" builtinId="8" hidden="1"/>
    <cellStyle name="Hyperlink" xfId="265" builtinId="8" hidden="1"/>
    <cellStyle name="Hyperlink" xfId="267" builtinId="8" hidden="1"/>
    <cellStyle name="Hyperlink" xfId="269" builtinId="8" hidden="1"/>
    <cellStyle name="Hyperlink" xfId="271" builtinId="8" hidden="1"/>
    <cellStyle name="Hyperlink" xfId="273" builtinId="8" hidden="1"/>
    <cellStyle name="Hyperlink" xfId="275" builtinId="8" hidden="1"/>
    <cellStyle name="Hyperlink" xfId="277" builtinId="8" hidden="1"/>
    <cellStyle name="Hyperlink" xfId="279" builtinId="8" hidden="1"/>
    <cellStyle name="Hyperlink" xfId="281" builtinId="8" hidden="1"/>
    <cellStyle name="Hyperlink" xfId="283" builtinId="8" hidden="1"/>
    <cellStyle name="Hyperlink" xfId="285" builtinId="8" hidden="1"/>
    <cellStyle name="Hyperlink" xfId="287" builtinId="8" hidden="1"/>
    <cellStyle name="Hyperlink" xfId="289" builtinId="8" hidden="1"/>
    <cellStyle name="Hyperlink" xfId="291" builtinId="8" hidden="1"/>
    <cellStyle name="Hyperlink" xfId="293" builtinId="8" hidden="1"/>
    <cellStyle name="Hyperlink" xfId="295" builtinId="8" hidden="1"/>
    <cellStyle name="Hyperlink" xfId="297" builtinId="8" hidden="1"/>
    <cellStyle name="Hyperlink" xfId="299" builtinId="8" hidden="1"/>
    <cellStyle name="Hyperlink" xfId="301" builtinId="8" hidden="1"/>
    <cellStyle name="Hyperlink" xfId="303" builtinId="8" hidden="1"/>
    <cellStyle name="Hyperlink" xfId="305" builtinId="8" hidden="1"/>
    <cellStyle name="Hyperlink" xfId="307" builtinId="8" hidden="1"/>
    <cellStyle name="Hyperlink" xfId="309" builtinId="8" hidden="1"/>
    <cellStyle name="Hyperlink" xfId="311" builtinId="8" hidden="1"/>
    <cellStyle name="Hyperlink" xfId="313" builtinId="8" hidden="1"/>
    <cellStyle name="Hyperlink" xfId="315" builtinId="8" hidden="1"/>
    <cellStyle name="Hyperlink" xfId="317" builtinId="8" hidden="1"/>
    <cellStyle name="Hyperlink" xfId="319" builtinId="8" hidden="1"/>
    <cellStyle name="Hyperlink" xfId="321" builtinId="8" hidden="1"/>
    <cellStyle name="Hyperlink" xfId="323" builtinId="8" hidden="1"/>
    <cellStyle name="Hyperlink" xfId="325" builtinId="8" hidden="1"/>
    <cellStyle name="Hyperlink" xfId="327" builtinId="8" hidden="1"/>
    <cellStyle name="Hyperlink" xfId="329" builtinId="8" hidden="1"/>
    <cellStyle name="Hyperlink" xfId="331" builtinId="8" hidden="1"/>
    <cellStyle name="Hyperlink" xfId="333" builtinId="8" hidden="1"/>
    <cellStyle name="Hyperlink" xfId="335" builtinId="8" hidden="1"/>
    <cellStyle name="Hyperlink" xfId="337" builtinId="8" hidden="1"/>
    <cellStyle name="Hyperlink" xfId="339" builtinId="8" hidden="1"/>
    <cellStyle name="Hyperlink" xfId="341" builtinId="8" hidden="1"/>
    <cellStyle name="Hyperlink" xfId="343" builtinId="8" hidden="1"/>
    <cellStyle name="Hyperlink" xfId="345" builtinId="8" hidden="1"/>
    <cellStyle name="Hyperlink" xfId="347" builtinId="8" hidden="1"/>
    <cellStyle name="Hyperlink" xfId="349" builtinId="8" hidden="1"/>
    <cellStyle name="Hyperlink" xfId="351" builtinId="8" hidden="1"/>
    <cellStyle name="Hyperlink" xfId="353" builtinId="8" hidden="1"/>
    <cellStyle name="Hyperlink" xfId="355" builtinId="8" hidden="1"/>
    <cellStyle name="Hyperlink" xfId="357" builtinId="8" hidden="1"/>
    <cellStyle name="Hyperlink" xfId="359" builtinId="8" hidden="1"/>
    <cellStyle name="Hyperlink" xfId="361" builtinId="8" hidden="1"/>
    <cellStyle name="Hyperlink" xfId="363" builtinId="8" hidden="1"/>
    <cellStyle name="Hyperlink" xfId="365" builtinId="8" hidden="1"/>
    <cellStyle name="Hyperlink" xfId="367" builtinId="8" hidden="1"/>
    <cellStyle name="Hyperlink" xfId="369" builtinId="8" hidden="1"/>
    <cellStyle name="Hyperlink" xfId="371" builtinId="8" hidden="1"/>
    <cellStyle name="Hyperlink" xfId="373" builtinId="8" hidden="1"/>
    <cellStyle name="Hyperlink" xfId="375" builtinId="8" hidden="1"/>
    <cellStyle name="Hyperlink" xfId="377" builtinId="8" hidden="1"/>
    <cellStyle name="Hyperlink" xfId="379" builtinId="8" hidden="1"/>
    <cellStyle name="Hyperlink" xfId="381" builtinId="8" hidden="1"/>
    <cellStyle name="Hyperlink" xfId="383" builtinId="8" hidden="1"/>
    <cellStyle name="Hyperlink" xfId="385" builtinId="8" hidden="1"/>
    <cellStyle name="Hyperlink" xfId="387" builtinId="8" hidden="1"/>
    <cellStyle name="Hyperlink" xfId="389" builtinId="8" hidden="1"/>
    <cellStyle name="Hyperlink" xfId="391" builtinId="8" hidden="1"/>
    <cellStyle name="Hyperlink" xfId="393" builtinId="8" hidden="1"/>
    <cellStyle name="Hyperlink" xfId="395" builtinId="8" hidden="1"/>
    <cellStyle name="Hyperlink" xfId="397" builtinId="8" hidden="1"/>
    <cellStyle name="Hyperlink" xfId="399" builtinId="8" hidden="1"/>
    <cellStyle name="Hyperlink" xfId="401" builtinId="8" hidden="1"/>
    <cellStyle name="Hyperlink" xfId="403" builtinId="8" hidden="1"/>
    <cellStyle name="Hyperlink" xfId="405" builtinId="8" hidden="1"/>
    <cellStyle name="Hyperlink" xfId="407" builtinId="8" hidden="1"/>
    <cellStyle name="Hyperlink" xfId="409" builtinId="8" hidden="1"/>
    <cellStyle name="Hyperlink" xfId="411" builtinId="8" hidden="1"/>
    <cellStyle name="Hyperlink" xfId="413" builtinId="8" hidden="1"/>
    <cellStyle name="Hyperlink" xfId="415" builtinId="8" hidden="1"/>
    <cellStyle name="Hyperlink" xfId="417" builtinId="8" hidden="1"/>
    <cellStyle name="Hyperlink" xfId="419" builtinId="8" hidden="1"/>
    <cellStyle name="Hyperlink" xfId="421" builtinId="8" hidden="1"/>
    <cellStyle name="Hyperlink" xfId="423" builtinId="8" hidden="1"/>
    <cellStyle name="Hyperlink" xfId="425" builtinId="8" hidden="1"/>
    <cellStyle name="Hyperlink" xfId="427" builtinId="8" hidden="1"/>
    <cellStyle name="Hyperlink" xfId="429" builtinId="8" hidden="1"/>
    <cellStyle name="Hyperlink" xfId="431" builtinId="8" hidden="1"/>
    <cellStyle name="Hyperlink" xfId="433" builtinId="8" hidden="1"/>
    <cellStyle name="Hyperlink" xfId="435" builtinId="8" hidden="1"/>
    <cellStyle name="Hyperlink" xfId="437" builtinId="8" hidden="1"/>
    <cellStyle name="Hyperlink" xfId="439" builtinId="8" hidden="1"/>
    <cellStyle name="Hyperlink" xfId="441" builtinId="8" hidden="1"/>
    <cellStyle name="Hyperlink" xfId="443" builtinId="8" hidden="1"/>
    <cellStyle name="Hyperlink" xfId="445" builtinId="8" hidden="1"/>
    <cellStyle name="Hyperlink" xfId="447" builtinId="8" hidden="1"/>
    <cellStyle name="Hyperlink" xfId="449" builtinId="8" hidden="1"/>
    <cellStyle name="Hyperlink" xfId="451" builtinId="8" hidden="1"/>
    <cellStyle name="Hyperlink" xfId="453" builtinId="8" hidden="1"/>
    <cellStyle name="Hyperlink" xfId="455" builtinId="8" hidden="1"/>
    <cellStyle name="Hyperlink" xfId="457" builtinId="8" hidden="1"/>
    <cellStyle name="Hyperlink" xfId="459" builtinId="8" hidden="1"/>
    <cellStyle name="Hyperlink" xfId="461" builtinId="8" hidden="1"/>
    <cellStyle name="Hyperlink" xfId="463" builtinId="8" hidden="1"/>
    <cellStyle name="Hyperlink" xfId="465" builtinId="8" hidden="1"/>
    <cellStyle name="Hyperlink" xfId="467" builtinId="8" hidden="1"/>
    <cellStyle name="Hyperlink" xfId="469" builtinId="8" hidden="1"/>
    <cellStyle name="Hyperlink" xfId="471" builtinId="8" hidden="1"/>
    <cellStyle name="Hyperlink" xfId="473" builtinId="8" hidden="1"/>
    <cellStyle name="Hyperlink" xfId="475" builtinId="8" hidden="1"/>
    <cellStyle name="Hyperlink" xfId="477" builtinId="8" hidden="1"/>
    <cellStyle name="Hyperlink" xfId="479" builtinId="8" hidden="1"/>
    <cellStyle name="Hyperlink" xfId="481" builtinId="8" hidden="1"/>
    <cellStyle name="Hyperlink" xfId="483" builtinId="8" hidden="1"/>
    <cellStyle name="Hyperlink" xfId="485" builtinId="8" hidden="1"/>
    <cellStyle name="Hyperlink" xfId="487" builtinId="8" hidden="1"/>
    <cellStyle name="Hyperlink" xfId="489" builtinId="8" hidden="1"/>
    <cellStyle name="Hyperlink" xfId="491" builtinId="8" hidden="1"/>
    <cellStyle name="Hyperlink" xfId="493" builtinId="8" hidden="1"/>
    <cellStyle name="Hyperlink" xfId="495" builtinId="8" hidden="1"/>
    <cellStyle name="Hyperlink" xfId="497" builtinId="8" hidden="1"/>
    <cellStyle name="Hyperlink" xfId="499" builtinId="8" hidden="1"/>
    <cellStyle name="Hyperlink" xfId="501" builtinId="8" hidden="1"/>
    <cellStyle name="Hyperlink" xfId="503" builtinId="8" hidden="1"/>
    <cellStyle name="Hyperlink" xfId="505" builtinId="8" hidden="1"/>
    <cellStyle name="Hyperlink" xfId="507" builtinId="8" hidden="1"/>
    <cellStyle name="Hyperlink" xfId="509" builtinId="8" hidden="1"/>
    <cellStyle name="Hyperlink" xfId="511" builtinId="8" hidden="1"/>
    <cellStyle name="Hyperlink" xfId="513" builtinId="8" hidden="1"/>
    <cellStyle name="Hyperlink" xfId="515" builtinId="8" hidden="1"/>
    <cellStyle name="Hyperlink" xfId="517" builtinId="8" hidden="1"/>
    <cellStyle name="Hyperlink" xfId="519" builtinId="8" hidden="1"/>
    <cellStyle name="Hyperlink" xfId="521" builtinId="8" hidden="1"/>
    <cellStyle name="Hyperlink" xfId="523" builtinId="8" hidden="1"/>
    <cellStyle name="Hyperlink" xfId="525" builtinId="8" hidden="1"/>
    <cellStyle name="Hyperlink" xfId="527" builtinId="8" hidden="1"/>
    <cellStyle name="Hyperlink" xfId="529" builtinId="8" hidden="1"/>
    <cellStyle name="Hyperlink" xfId="531" builtinId="8" hidden="1"/>
    <cellStyle name="Hyperlink" xfId="533" builtinId="8" hidden="1"/>
    <cellStyle name="Hyperlink" xfId="535" builtinId="8" hidden="1"/>
    <cellStyle name="Hyperlink" xfId="537" builtinId="8" hidden="1"/>
    <cellStyle name="Hyperlink" xfId="539" builtinId="8" hidden="1"/>
    <cellStyle name="Hyperlink" xfId="541" builtinId="8" hidden="1"/>
    <cellStyle name="Hyperlink" xfId="543" builtinId="8" hidden="1"/>
    <cellStyle name="Hyperlink" xfId="545" builtinId="8" hidden="1"/>
    <cellStyle name="Hyperlink" xfId="547" builtinId="8" hidden="1"/>
    <cellStyle name="Hyperlink" xfId="549" builtinId="8" hidden="1"/>
    <cellStyle name="Hyperlink" xfId="551" builtinId="8" hidden="1"/>
    <cellStyle name="Hyperlink" xfId="553" builtinId="8" hidden="1"/>
    <cellStyle name="Hyperlink" xfId="555" builtinId="8" hidden="1"/>
    <cellStyle name="Hyperlink" xfId="557" builtinId="8" hidden="1"/>
    <cellStyle name="Hyperlink" xfId="559" builtinId="8" hidden="1"/>
    <cellStyle name="Hyperlink" xfId="561" builtinId="8" hidden="1"/>
    <cellStyle name="Hyperlink" xfId="563" builtinId="8" hidden="1"/>
    <cellStyle name="Hyperlink" xfId="565" builtinId="8" hidden="1"/>
    <cellStyle name="Hyperlink" xfId="567" builtinId="8" hidden="1"/>
    <cellStyle name="Hyperlink" xfId="569" builtinId="8" hidden="1"/>
    <cellStyle name="Hyperlink" xfId="571" builtinId="8" hidden="1"/>
    <cellStyle name="Hyperlink" xfId="573" builtinId="8" hidden="1"/>
    <cellStyle name="Hyperlink" xfId="575" builtinId="8" hidden="1"/>
    <cellStyle name="Hyperlink" xfId="577" builtinId="8" hidden="1"/>
    <cellStyle name="Hyperlink" xfId="579" builtinId="8" hidden="1"/>
    <cellStyle name="Hyperlink" xfId="581" builtinId="8" hidden="1"/>
    <cellStyle name="Hyperlink" xfId="583" builtinId="8" hidden="1"/>
    <cellStyle name="Hyperlink" xfId="585" builtinId="8" hidden="1"/>
    <cellStyle name="Hyperlink" xfId="587" builtinId="8" hidden="1"/>
    <cellStyle name="Hyperlink" xfId="589" builtinId="8" hidden="1"/>
    <cellStyle name="Hyperlink" xfId="591" builtinId="8" hidden="1"/>
    <cellStyle name="Hyperlink" xfId="593" builtinId="8" hidden="1"/>
    <cellStyle name="Hyperlink" xfId="595" builtinId="8" hidden="1"/>
    <cellStyle name="Hyperlink" xfId="597" builtinId="8" hidden="1"/>
    <cellStyle name="Hyperlink" xfId="599" builtinId="8" hidden="1"/>
    <cellStyle name="Hyperlink" xfId="601" builtinId="8" hidden="1"/>
    <cellStyle name="Hyperlink" xfId="603" builtinId="8" hidden="1"/>
    <cellStyle name="Hyperlink" xfId="605" builtinId="8" hidden="1"/>
    <cellStyle name="Hyperlink" xfId="607" builtinId="8" hidden="1"/>
    <cellStyle name="Hyperlink" xfId="609" builtinId="8" hidden="1"/>
    <cellStyle name="Hyperlink" xfId="611" builtinId="8" hidden="1"/>
    <cellStyle name="Hyperlink" xfId="613" builtinId="8" hidden="1"/>
    <cellStyle name="Hyperlink" xfId="615" builtinId="8" hidden="1"/>
    <cellStyle name="Hyperlink" xfId="617" builtinId="8" hidden="1"/>
    <cellStyle name="Hyperlink" xfId="619" builtinId="8" hidden="1"/>
    <cellStyle name="Hyperlink" xfId="621" builtinId="8" hidden="1"/>
    <cellStyle name="Hyperlink" xfId="623" builtinId="8" hidden="1"/>
    <cellStyle name="Hyperlink" xfId="625" builtinId="8" hidden="1"/>
    <cellStyle name="Hyperlink" xfId="627" builtinId="8" hidden="1"/>
    <cellStyle name="Hyperlink" xfId="629" builtinId="8" hidden="1"/>
    <cellStyle name="Hyperlink" xfId="631" builtinId="8" hidden="1"/>
    <cellStyle name="Hyperlink" xfId="633" builtinId="8" hidden="1"/>
    <cellStyle name="Hyperlink" xfId="635" builtinId="8" hidden="1"/>
    <cellStyle name="Hyperlink" xfId="637" builtinId="8" hidden="1"/>
    <cellStyle name="Hyperlink" xfId="639" builtinId="8" hidden="1"/>
    <cellStyle name="Hyperlink" xfId="641" builtinId="8" hidden="1"/>
    <cellStyle name="Hyperlink" xfId="643" builtinId="8" hidden="1"/>
    <cellStyle name="Hyperlink" xfId="645" builtinId="8" hidden="1"/>
    <cellStyle name="Hyperlink" xfId="647" builtinId="8" hidden="1"/>
    <cellStyle name="Hyperlink" xfId="649" builtinId="8" hidden="1"/>
    <cellStyle name="Hyperlink" xfId="651" builtinId="8" hidden="1"/>
    <cellStyle name="Hyperlink" xfId="653" builtinId="8" hidden="1"/>
    <cellStyle name="Hyperlink" xfId="655" builtinId="8" hidden="1"/>
    <cellStyle name="Hyperlink" xfId="657" builtinId="8" hidden="1"/>
    <cellStyle name="Hyperlink" xfId="659" builtinId="8" hidden="1"/>
    <cellStyle name="Hyperlink" xfId="661" builtinId="8" hidden="1"/>
    <cellStyle name="Hyperlink" xfId="663" builtinId="8" hidden="1"/>
    <cellStyle name="Hyperlink" xfId="665" builtinId="8" hidden="1"/>
    <cellStyle name="Hyperlink" xfId="667" builtinId="8" hidden="1"/>
    <cellStyle name="Hyperlink" xfId="669" builtinId="8" hidden="1"/>
    <cellStyle name="Hyperlink" xfId="671" builtinId="8" hidden="1"/>
    <cellStyle name="Hyperlink" xfId="673" builtinId="8" hidden="1"/>
    <cellStyle name="Hyperlink" xfId="675" builtinId="8" hidden="1"/>
    <cellStyle name="Hyperlink" xfId="948" builtinId="8" hidden="1"/>
    <cellStyle name="Hyperlink" xfId="950" builtinId="8" hidden="1"/>
    <cellStyle name="Hyperlink" xfId="952" builtinId="8" hidden="1"/>
    <cellStyle name="Hyperlink" xfId="954" builtinId="8" hidden="1"/>
    <cellStyle name="Hyperlink" xfId="956" builtinId="8" hidden="1"/>
    <cellStyle name="Hyperlink" xfId="958" builtinId="8" hidden="1"/>
    <cellStyle name="Hyperlink" xfId="960" builtinId="8" hidden="1"/>
    <cellStyle name="Hyperlink" xfId="962" builtinId="8" hidden="1"/>
    <cellStyle name="Hyperlink" xfId="964" builtinId="8" hidden="1"/>
    <cellStyle name="Hyperlink" xfId="966" builtinId="8" hidden="1"/>
    <cellStyle name="Hyperlink" xfId="968" builtinId="8" hidden="1"/>
    <cellStyle name="Hyperlink" xfId="970" builtinId="8" hidden="1"/>
    <cellStyle name="Hyperlink" xfId="972" builtinId="8" hidden="1"/>
    <cellStyle name="Hyperlink" xfId="974" builtinId="8" hidden="1"/>
    <cellStyle name="Hyperlink" xfId="976" builtinId="8" hidden="1"/>
    <cellStyle name="Hyperlink" xfId="978" builtinId="8" hidden="1"/>
    <cellStyle name="Hyperlink" xfId="980" builtinId="8" hidden="1"/>
    <cellStyle name="Hyperlink" xfId="982" builtinId="8" hidden="1"/>
    <cellStyle name="Hyperlink" xfId="984" builtinId="8" hidden="1"/>
    <cellStyle name="Hyperlink" xfId="986" builtinId="8" hidden="1"/>
    <cellStyle name="Hyperlink" xfId="988" builtinId="8" hidden="1"/>
    <cellStyle name="Hyperlink" xfId="990" builtinId="8" hidden="1"/>
    <cellStyle name="Hyperlink" xfId="992" builtinId="8" hidden="1"/>
    <cellStyle name="Hyperlink" xfId="994" builtinId="8" hidden="1"/>
    <cellStyle name="Hyperlink" xfId="996" builtinId="8" hidden="1"/>
    <cellStyle name="Hyperlink" xfId="998" builtinId="8" hidden="1"/>
    <cellStyle name="Hyperlink" xfId="1000" builtinId="8" hidden="1"/>
    <cellStyle name="Hyperlink" xfId="1002" builtinId="8" hidden="1"/>
    <cellStyle name="Hyperlink" xfId="1004" builtinId="8" hidden="1"/>
    <cellStyle name="Hyperlink" xfId="1006" builtinId="8" hidden="1"/>
    <cellStyle name="Hyperlink" xfId="1008" builtinId="8" hidden="1"/>
    <cellStyle name="Hyperlink" xfId="1010" builtinId="8" hidden="1"/>
    <cellStyle name="Hyperlink" xfId="1012" builtinId="8" hidden="1"/>
    <cellStyle name="Hyperlink" xfId="1014" builtinId="8" hidden="1"/>
    <cellStyle name="Hyperlink" xfId="1016" builtinId="8" hidden="1"/>
    <cellStyle name="Hyperlink" xfId="1018" builtinId="8" hidden="1"/>
    <cellStyle name="Hyperlink" xfId="1022" builtinId="8"/>
    <cellStyle name="Normal" xfId="0" builtinId="0"/>
    <cellStyle name="Normal 2" xfId="1"/>
    <cellStyle name="Normal 3" xfId="1020"/>
    <cellStyle name="Normal 4" xfId="1021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eg"/><Relationship Id="rId1" Type="http://schemas.openxmlformats.org/officeDocument/2006/relationships/image" Target="../media/image19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17.jpe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17.jpeg"/><Relationship Id="rId5" Type="http://schemas.openxmlformats.org/officeDocument/2006/relationships/image" Target="../media/image34.emf"/><Relationship Id="rId4" Type="http://schemas.openxmlformats.org/officeDocument/2006/relationships/image" Target="../media/image33.emf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2" Type="http://schemas.openxmlformats.org/officeDocument/2006/relationships/image" Target="../media/image19.jpeg"/><Relationship Id="rId1" Type="http://schemas.openxmlformats.org/officeDocument/2006/relationships/image" Target="../media/image18.jpe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1137787</xdr:colOff>
      <xdr:row>0</xdr:row>
      <xdr:rowOff>0</xdr:rowOff>
    </xdr:from>
    <xdr:to>
      <xdr:col>8</xdr:col>
      <xdr:colOff>62522</xdr:colOff>
      <xdr:row>2</xdr:row>
      <xdr:rowOff>135084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85633" y="0"/>
          <a:ext cx="589412" cy="7915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28331</xdr:rowOff>
    </xdr:from>
    <xdr:to>
      <xdr:col>1</xdr:col>
      <xdr:colOff>534074</xdr:colOff>
      <xdr:row>2</xdr:row>
      <xdr:rowOff>104531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8331"/>
          <a:ext cx="698197" cy="732692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41</xdr:row>
      <xdr:rowOff>0</xdr:rowOff>
    </xdr:from>
    <xdr:to>
      <xdr:col>5</xdr:col>
      <xdr:colOff>281940</xdr:colOff>
      <xdr:row>49</xdr:row>
      <xdr:rowOff>121920</xdr:rowOff>
    </xdr:to>
    <xdr:pic>
      <xdr:nvPicPr>
        <xdr:cNvPr id="6" name="Picture 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 b="12329"/>
        <a:stretch/>
      </xdr:blipFill>
      <xdr:spPr bwMode="auto">
        <a:xfrm>
          <a:off x="152400" y="7391400"/>
          <a:ext cx="4152900" cy="1463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</xdr:colOff>
      <xdr:row>5</xdr:row>
      <xdr:rowOff>0</xdr:rowOff>
    </xdr:from>
    <xdr:to>
      <xdr:col>7</xdr:col>
      <xdr:colOff>1613667</xdr:colOff>
      <xdr:row>16</xdr:row>
      <xdr:rowOff>15240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641" y="1356360"/>
          <a:ext cx="6322826" cy="185928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16933</xdr:colOff>
      <xdr:row>0</xdr:row>
      <xdr:rowOff>138289</xdr:rowOff>
    </xdr:from>
    <xdr:to>
      <xdr:col>1</xdr:col>
      <xdr:colOff>311434</xdr:colOff>
      <xdr:row>3</xdr:row>
      <xdr:rowOff>109478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D3EAB1-56FA-474A-A503-1B1008652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33" y="138289"/>
          <a:ext cx="584061" cy="596029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23</xdr:row>
      <xdr:rowOff>243840</xdr:rowOff>
    </xdr:from>
    <xdr:to>
      <xdr:col>3</xdr:col>
      <xdr:colOff>441960</xdr:colOff>
      <xdr:row>32</xdr:row>
      <xdr:rowOff>198120</xdr:rowOff>
    </xdr:to>
    <xdr:pic>
      <xdr:nvPicPr>
        <xdr:cNvPr id="4" name="Picture 3" descr="https://lh3.googleusercontent.com/0kXH0fYOTlICrotPM1Dqpax8vOJ6SXOdomL08edc_ug_btSIFMWdXve0ObNxte0J9Wp5YuWpn5mr_9ak4Tg80A_Bq6ov3y8ZioU=w1500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381000" y="6568440"/>
          <a:ext cx="2560320" cy="2423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114300</xdr:rowOff>
    </xdr:from>
    <xdr:to>
      <xdr:col>2</xdr:col>
      <xdr:colOff>61546</xdr:colOff>
      <xdr:row>3</xdr:row>
      <xdr:rowOff>33842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2EDA93-8799-A842-A032-67831DD85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14300"/>
          <a:ext cx="549226" cy="6053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12700</xdr:rowOff>
    </xdr:from>
    <xdr:to>
      <xdr:col>2</xdr:col>
      <xdr:colOff>61546</xdr:colOff>
      <xdr:row>42</xdr:row>
      <xdr:rowOff>122742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4F620B-95D4-BD4F-8FDA-9F9E9612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9453880"/>
          <a:ext cx="549226" cy="61296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114300</xdr:rowOff>
    </xdr:from>
    <xdr:to>
      <xdr:col>1</xdr:col>
      <xdr:colOff>226646</xdr:colOff>
      <xdr:row>3</xdr:row>
      <xdr:rowOff>33842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2EDA93-8799-A842-A032-67831DD85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14300"/>
          <a:ext cx="549226" cy="605342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38</xdr:row>
      <xdr:rowOff>38100</xdr:rowOff>
    </xdr:from>
    <xdr:to>
      <xdr:col>1</xdr:col>
      <xdr:colOff>302846</xdr:colOff>
      <xdr:row>41</xdr:row>
      <xdr:rowOff>148142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4F620B-95D4-BD4F-8FDA-9F9E9612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00" y="9423400"/>
          <a:ext cx="556846" cy="605342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114301</xdr:colOff>
      <xdr:row>13</xdr:row>
      <xdr:rowOff>127000</xdr:rowOff>
    </xdr:from>
    <xdr:to>
      <xdr:col>5</xdr:col>
      <xdr:colOff>654119</xdr:colOff>
      <xdr:row>28</xdr:row>
      <xdr:rowOff>101600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301" y="4038600"/>
          <a:ext cx="3537018" cy="3416300"/>
        </a:xfrm>
        <a:prstGeom prst="rect">
          <a:avLst/>
        </a:prstGeom>
      </xdr:spPr>
    </xdr:pic>
    <xdr:clientData/>
  </xdr:twoCellAnchor>
  <xdr:twoCellAnchor editAs="oneCell">
    <xdr:from>
      <xdr:col>4</xdr:col>
      <xdr:colOff>88900</xdr:colOff>
      <xdr:row>21</xdr:row>
      <xdr:rowOff>241300</xdr:rowOff>
    </xdr:from>
    <xdr:to>
      <xdr:col>7</xdr:col>
      <xdr:colOff>176429</xdr:colOff>
      <xdr:row>35</xdr:row>
      <xdr:rowOff>127000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81300" y="5727700"/>
          <a:ext cx="1814729" cy="31623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12702</xdr:colOff>
      <xdr:row>61</xdr:row>
      <xdr:rowOff>165101</xdr:rowOff>
    </xdr:from>
    <xdr:to>
      <xdr:col>3</xdr:col>
      <xdr:colOff>136238</xdr:colOff>
      <xdr:row>78</xdr:row>
      <xdr:rowOff>38100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42902" y="15595601"/>
          <a:ext cx="923636" cy="2984499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61</xdr:row>
      <xdr:rowOff>165100</xdr:rowOff>
    </xdr:from>
    <xdr:to>
      <xdr:col>4</xdr:col>
      <xdr:colOff>53997</xdr:colOff>
      <xdr:row>77</xdr:row>
      <xdr:rowOff>111876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4300" y="15595600"/>
          <a:ext cx="1362097" cy="2893176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25</xdr:row>
      <xdr:rowOff>33544</xdr:rowOff>
    </xdr:from>
    <xdr:to>
      <xdr:col>3</xdr:col>
      <xdr:colOff>495301</xdr:colOff>
      <xdr:row>36</xdr:row>
      <xdr:rowOff>235505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601" y="6586744"/>
          <a:ext cx="1524000" cy="2589561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114300</xdr:rowOff>
    </xdr:from>
    <xdr:to>
      <xdr:col>2</xdr:col>
      <xdr:colOff>61546</xdr:colOff>
      <xdr:row>3</xdr:row>
      <xdr:rowOff>33842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2EDA93-8799-A842-A032-67831DD85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14300"/>
          <a:ext cx="549226" cy="6053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12700</xdr:rowOff>
    </xdr:from>
    <xdr:to>
      <xdr:col>2</xdr:col>
      <xdr:colOff>61546</xdr:colOff>
      <xdr:row>43</xdr:row>
      <xdr:rowOff>122742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4F620B-95D4-BD4F-8FDA-9F9E9612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9453880"/>
          <a:ext cx="549226" cy="612962"/>
        </a:xfrm>
        <a:prstGeom prst="rect">
          <a:avLst/>
        </a:prstGeom>
      </xdr:spPr>
    </xdr:pic>
    <xdr:clientData/>
  </xdr:twoCellAnchor>
  <xdr:twoCellAnchor editAs="oneCell">
    <xdr:from>
      <xdr:col>0</xdr:col>
      <xdr:colOff>133350</xdr:colOff>
      <xdr:row>15</xdr:row>
      <xdr:rowOff>60511</xdr:rowOff>
    </xdr:from>
    <xdr:to>
      <xdr:col>10</xdr:col>
      <xdr:colOff>352425</xdr:colOff>
      <xdr:row>26</xdr:row>
      <xdr:rowOff>76789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350" y="3946711"/>
          <a:ext cx="6353175" cy="2673753"/>
        </a:xfrm>
        <a:prstGeom prst="rect">
          <a:avLst/>
        </a:prstGeom>
      </xdr:spPr>
    </xdr:pic>
    <xdr:clientData/>
  </xdr:twoCellAnchor>
  <xdr:twoCellAnchor editAs="oneCell">
    <xdr:from>
      <xdr:col>0</xdr:col>
      <xdr:colOff>244475</xdr:colOff>
      <xdr:row>58</xdr:row>
      <xdr:rowOff>232673</xdr:rowOff>
    </xdr:from>
    <xdr:to>
      <xdr:col>11</xdr:col>
      <xdr:colOff>211572</xdr:colOff>
      <xdr:row>69</xdr:row>
      <xdr:rowOff>212725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4475" y="13758173"/>
          <a:ext cx="6469497" cy="2710552"/>
        </a:xfrm>
        <a:prstGeom prst="rect">
          <a:avLst/>
        </a:prstGeom>
      </xdr:spPr>
    </xdr:pic>
    <xdr:clientData/>
  </xdr:twoCellAnchor>
  <xdr:twoCellAnchor editAs="oneCell">
    <xdr:from>
      <xdr:col>0</xdr:col>
      <xdr:colOff>177800</xdr:colOff>
      <xdr:row>27</xdr:row>
      <xdr:rowOff>139700</xdr:rowOff>
    </xdr:from>
    <xdr:to>
      <xdr:col>11</xdr:col>
      <xdr:colOff>127000</xdr:colOff>
      <xdr:row>33</xdr:row>
      <xdr:rowOff>15417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7800" y="6921500"/>
          <a:ext cx="6451600" cy="118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11</xdr:col>
      <xdr:colOff>63500</xdr:colOff>
      <xdr:row>75</xdr:row>
      <xdr:rowOff>97567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30200" y="16789400"/>
          <a:ext cx="6235700" cy="1164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43</xdr:row>
      <xdr:rowOff>50800</xdr:rowOff>
    </xdr:from>
    <xdr:to>
      <xdr:col>2</xdr:col>
      <xdr:colOff>175846</xdr:colOff>
      <xdr:row>46</xdr:row>
      <xdr:rowOff>160842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04F620B-95D4-BD4F-8FDA-9F9E9612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9512300"/>
          <a:ext cx="556846" cy="60534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5080</xdr:rowOff>
    </xdr:from>
    <xdr:to>
      <xdr:col>2</xdr:col>
      <xdr:colOff>175846</xdr:colOff>
      <xdr:row>3</xdr:row>
      <xdr:rowOff>115122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04F620B-95D4-BD4F-8FDA-9F9E96123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5080"/>
          <a:ext cx="556846" cy="60534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24</xdr:row>
      <xdr:rowOff>76200</xdr:rowOff>
    </xdr:from>
    <xdr:to>
      <xdr:col>4</xdr:col>
      <xdr:colOff>745383</xdr:colOff>
      <xdr:row>36</xdr:row>
      <xdr:rowOff>76200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5801" y="6019800"/>
          <a:ext cx="2929782" cy="2565400"/>
        </a:xfrm>
        <a:prstGeom prst="rect">
          <a:avLst/>
        </a:prstGeom>
      </xdr:spPr>
    </xdr:pic>
    <xdr:clientData/>
  </xdr:twoCellAnchor>
  <xdr:twoCellAnchor editAs="oneCell">
    <xdr:from>
      <xdr:col>2</xdr:col>
      <xdr:colOff>12701</xdr:colOff>
      <xdr:row>12</xdr:row>
      <xdr:rowOff>25400</xdr:rowOff>
    </xdr:from>
    <xdr:to>
      <xdr:col>4</xdr:col>
      <xdr:colOff>711200</xdr:colOff>
      <xdr:row>23</xdr:row>
      <xdr:rowOff>29813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98501" y="2971800"/>
          <a:ext cx="2882899" cy="2633313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0</xdr:row>
      <xdr:rowOff>0</xdr:rowOff>
    </xdr:from>
    <xdr:to>
      <xdr:col>2</xdr:col>
      <xdr:colOff>355600</xdr:colOff>
      <xdr:row>2</xdr:row>
      <xdr:rowOff>317224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0500" y="0"/>
          <a:ext cx="850900" cy="647424"/>
        </a:xfrm>
        <a:prstGeom prst="rect">
          <a:avLst/>
        </a:prstGeom>
      </xdr:spPr>
    </xdr:pic>
    <xdr:clientData/>
  </xdr:twoCellAnchor>
  <xdr:twoCellAnchor editAs="oneCell">
    <xdr:from>
      <xdr:col>5</xdr:col>
      <xdr:colOff>736600</xdr:colOff>
      <xdr:row>10</xdr:row>
      <xdr:rowOff>38100</xdr:rowOff>
    </xdr:from>
    <xdr:to>
      <xdr:col>7</xdr:col>
      <xdr:colOff>342900</xdr:colOff>
      <xdr:row>23</xdr:row>
      <xdr:rowOff>48285</xdr:rowOff>
    </xdr:to>
    <xdr:pic>
      <xdr:nvPicPr>
        <xdr:cNvPr id="6" name="Picture 5"/>
        <xdr:cNvPicPr>
          <a:picLocks noChangeAspect="1"/>
        </xdr:cNvPicPr>
      </xdr:nvPicPr>
      <xdr:blipFill rotWithShape="1"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 l="17816"/>
        <a:stretch/>
      </xdr:blipFill>
      <xdr:spPr>
        <a:xfrm>
          <a:off x="4635500" y="2451100"/>
          <a:ext cx="1816100" cy="317248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1371600</xdr:colOff>
      <xdr:row>29</xdr:row>
      <xdr:rowOff>14123</xdr:rowOff>
    </xdr:from>
    <xdr:to>
      <xdr:col>0</xdr:col>
      <xdr:colOff>5464628</xdr:colOff>
      <xdr:row>39</xdr:row>
      <xdr:rowOff>50916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1600" y="6197209"/>
          <a:ext cx="4093028" cy="21921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96456</xdr:colOff>
      <xdr:row>0</xdr:row>
      <xdr:rowOff>80380</xdr:rowOff>
    </xdr:from>
    <xdr:to>
      <xdr:col>1</xdr:col>
      <xdr:colOff>520414</xdr:colOff>
      <xdr:row>2</xdr:row>
      <xdr:rowOff>238781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456" y="80380"/>
          <a:ext cx="616869" cy="608528"/>
        </a:xfrm>
        <a:prstGeom prst="rect">
          <a:avLst/>
        </a:prstGeom>
      </xdr:spPr>
    </xdr:pic>
    <xdr:clientData/>
  </xdr:twoCellAnchor>
  <xdr:twoCellAnchor editAs="oneCell">
    <xdr:from>
      <xdr:col>1</xdr:col>
      <xdr:colOff>21771</xdr:colOff>
      <xdr:row>43</xdr:row>
      <xdr:rowOff>108857</xdr:rowOff>
    </xdr:from>
    <xdr:to>
      <xdr:col>7</xdr:col>
      <xdr:colOff>1105799</xdr:colOff>
      <xdr:row>50</xdr:row>
      <xdr:rowOff>137160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5942" y="7609114"/>
          <a:ext cx="6167657" cy="12039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1329266</xdr:colOff>
      <xdr:row>0</xdr:row>
      <xdr:rowOff>0</xdr:rowOff>
    </xdr:from>
    <xdr:to>
      <xdr:col>3</xdr:col>
      <xdr:colOff>1892864</xdr:colOff>
      <xdr:row>1</xdr:row>
      <xdr:rowOff>403119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9C7D3C7-33B8-C34D-9B9E-7A7D725FE2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10766" y="0"/>
          <a:ext cx="563598" cy="5809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182880</xdr:colOff>
      <xdr:row>29</xdr:row>
      <xdr:rowOff>76201</xdr:rowOff>
    </xdr:from>
    <xdr:to>
      <xdr:col>2</xdr:col>
      <xdr:colOff>1477299</xdr:colOff>
      <xdr:row>38</xdr:row>
      <xdr:rowOff>60961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00" y="6568441"/>
          <a:ext cx="1797339" cy="2042160"/>
        </a:xfrm>
        <a:prstGeom prst="rect">
          <a:avLst/>
        </a:prstGeom>
      </xdr:spPr>
    </xdr:pic>
    <xdr:clientData/>
  </xdr:twoCellAnchor>
  <xdr:twoCellAnchor editAs="oneCell">
    <xdr:from>
      <xdr:col>0</xdr:col>
      <xdr:colOff>259080</xdr:colOff>
      <xdr:row>127</xdr:row>
      <xdr:rowOff>76200</xdr:rowOff>
    </xdr:from>
    <xdr:to>
      <xdr:col>3</xdr:col>
      <xdr:colOff>350520</xdr:colOff>
      <xdr:row>139</xdr:row>
      <xdr:rowOff>178807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9080" y="26807160"/>
          <a:ext cx="2560320" cy="2845807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</xdr:colOff>
      <xdr:row>160</xdr:row>
      <xdr:rowOff>15240</xdr:rowOff>
    </xdr:from>
    <xdr:to>
      <xdr:col>3</xdr:col>
      <xdr:colOff>440906</xdr:colOff>
      <xdr:row>184</xdr:row>
      <xdr:rowOff>152400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5760" y="34198560"/>
          <a:ext cx="2544026" cy="452628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161</xdr:row>
      <xdr:rowOff>1</xdr:rowOff>
    </xdr:from>
    <xdr:to>
      <xdr:col>8</xdr:col>
      <xdr:colOff>1039559</xdr:colOff>
      <xdr:row>187</xdr:row>
      <xdr:rowOff>91441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017521" y="34366201"/>
          <a:ext cx="3203638" cy="48463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3</xdr:col>
      <xdr:colOff>114701</xdr:colOff>
      <xdr:row>83</xdr:row>
      <xdr:rowOff>91440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0520" y="13609320"/>
          <a:ext cx="2233061" cy="397764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293077</xdr:colOff>
      <xdr:row>0</xdr:row>
      <xdr:rowOff>0</xdr:rowOff>
    </xdr:from>
    <xdr:to>
      <xdr:col>2</xdr:col>
      <xdr:colOff>72683</xdr:colOff>
      <xdr:row>3</xdr:row>
      <xdr:rowOff>110042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C88900-1108-8C4E-8B99-F99B64A4D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3077" y="0"/>
          <a:ext cx="539066" cy="612962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304801</xdr:colOff>
      <xdr:row>157</xdr:row>
      <xdr:rowOff>88900</xdr:rowOff>
    </xdr:from>
    <xdr:to>
      <xdr:col>3</xdr:col>
      <xdr:colOff>147375</xdr:colOff>
      <xdr:row>171</xdr:row>
      <xdr:rowOff>159428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001" y="34455100"/>
          <a:ext cx="2026974" cy="2381928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157</xdr:row>
      <xdr:rowOff>101600</xdr:rowOff>
    </xdr:from>
    <xdr:to>
      <xdr:col>7</xdr:col>
      <xdr:colOff>76200</xdr:colOff>
      <xdr:row>172</xdr:row>
      <xdr:rowOff>67809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19400" y="34467800"/>
          <a:ext cx="1841500" cy="244270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293077</xdr:colOff>
      <xdr:row>0</xdr:row>
      <xdr:rowOff>0</xdr:rowOff>
    </xdr:from>
    <xdr:to>
      <xdr:col>3</xdr:col>
      <xdr:colOff>16803</xdr:colOff>
      <xdr:row>3</xdr:row>
      <xdr:rowOff>110042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C88900-1108-8C4E-8B99-F99B64A4D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93077" y="0"/>
          <a:ext cx="594946" cy="605342"/>
        </a:xfrm>
        <a:prstGeom prst="rect">
          <a:avLst/>
        </a:prstGeom>
      </xdr:spPr>
    </xdr:pic>
    <xdr:clientData/>
  </xdr:twoCellAnchor>
  <xdr:twoCellAnchor editAs="oneCell">
    <xdr:from>
      <xdr:col>0</xdr:col>
      <xdr:colOff>182880</xdr:colOff>
      <xdr:row>41</xdr:row>
      <xdr:rowOff>157480</xdr:rowOff>
    </xdr:from>
    <xdr:to>
      <xdr:col>2</xdr:col>
      <xdr:colOff>338406</xdr:colOff>
      <xdr:row>43</xdr:row>
      <xdr:rowOff>229422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0B7449-3155-7A4D-8B9B-544E37AB8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880" y="9669780"/>
          <a:ext cx="536526" cy="60534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0</xdr:row>
      <xdr:rowOff>0</xdr:rowOff>
    </xdr:from>
    <xdr:to>
      <xdr:col>2</xdr:col>
      <xdr:colOff>213946</xdr:colOff>
      <xdr:row>2</xdr:row>
      <xdr:rowOff>275142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2EDA93-8799-A842-A032-67831DD85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2400" y="0"/>
          <a:ext cx="556846" cy="60534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114300</xdr:rowOff>
    </xdr:from>
    <xdr:to>
      <xdr:col>2</xdr:col>
      <xdr:colOff>61546</xdr:colOff>
      <xdr:row>3</xdr:row>
      <xdr:rowOff>33842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2EDA93-8799-A842-A032-67831DD85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14300"/>
          <a:ext cx="549226" cy="60534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156290</xdr:colOff>
      <xdr:row>32</xdr:row>
      <xdr:rowOff>78920</xdr:rowOff>
    </xdr:from>
    <xdr:to>
      <xdr:col>1</xdr:col>
      <xdr:colOff>394347</xdr:colOff>
      <xdr:row>34</xdr:row>
      <xdr:rowOff>112581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26DEDA-E3ED-BB45-A930-07082344E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290" y="9573440"/>
          <a:ext cx="527617" cy="582301"/>
        </a:xfrm>
        <a:prstGeom prst="rect">
          <a:avLst/>
        </a:prstGeom>
      </xdr:spPr>
    </xdr:pic>
    <xdr:clientData/>
  </xdr:twoCellAnchor>
  <xdr:twoCellAnchor editAs="oneCell">
    <xdr:from>
      <xdr:col>0</xdr:col>
      <xdr:colOff>123613</xdr:colOff>
      <xdr:row>0</xdr:row>
      <xdr:rowOff>0</xdr:rowOff>
    </xdr:from>
    <xdr:to>
      <xdr:col>1</xdr:col>
      <xdr:colOff>418114</xdr:colOff>
      <xdr:row>2</xdr:row>
      <xdr:rowOff>260749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D3EAB1-56FA-474A-A503-1B1008652D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3613" y="0"/>
          <a:ext cx="584061" cy="5960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2029172</xdr:colOff>
      <xdr:row>113</xdr:row>
      <xdr:rowOff>135929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9560" y="22021800"/>
          <a:ext cx="2486372" cy="4829849"/>
        </a:xfrm>
        <a:prstGeom prst="rect">
          <a:avLst/>
        </a:prstGeom>
      </xdr:spPr>
    </xdr:pic>
    <xdr:clientData/>
  </xdr:twoCellAnchor>
  <xdr:twoCellAnchor editAs="oneCell">
    <xdr:from>
      <xdr:col>2</xdr:col>
      <xdr:colOff>1767840</xdr:colOff>
      <xdr:row>16</xdr:row>
      <xdr:rowOff>182880</xdr:rowOff>
    </xdr:from>
    <xdr:to>
      <xdr:col>5</xdr:col>
      <xdr:colOff>375552</xdr:colOff>
      <xdr:row>29</xdr:row>
      <xdr:rowOff>67269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14600" y="4465320"/>
          <a:ext cx="1914792" cy="42582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152400</xdr:rowOff>
    </xdr:from>
    <xdr:to>
      <xdr:col>2</xdr:col>
      <xdr:colOff>1568138</xdr:colOff>
      <xdr:row>30</xdr:row>
      <xdr:rowOff>229259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4434840"/>
          <a:ext cx="2314898" cy="4725059"/>
        </a:xfrm>
        <a:prstGeom prst="rect">
          <a:avLst/>
        </a:prstGeom>
      </xdr:spPr>
    </xdr:pic>
    <xdr:clientData/>
  </xdr:twoCellAnchor>
  <xdr:twoCellAnchor editAs="oneCell">
    <xdr:from>
      <xdr:col>5</xdr:col>
      <xdr:colOff>398846</xdr:colOff>
      <xdr:row>17</xdr:row>
      <xdr:rowOff>167640</xdr:rowOff>
    </xdr:from>
    <xdr:to>
      <xdr:col>9</xdr:col>
      <xdr:colOff>70890</xdr:colOff>
      <xdr:row>30</xdr:row>
      <xdr:rowOff>103686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452686" y="4724400"/>
          <a:ext cx="2140924" cy="4309926"/>
        </a:xfrm>
        <a:prstGeom prst="rect">
          <a:avLst/>
        </a:prstGeom>
      </xdr:spPr>
    </xdr:pic>
    <xdr:clientData/>
  </xdr:twoCellAnchor>
  <xdr:twoCellAnchor editAs="oneCell">
    <xdr:from>
      <xdr:col>3</xdr:col>
      <xdr:colOff>137161</xdr:colOff>
      <xdr:row>86</xdr:row>
      <xdr:rowOff>152400</xdr:rowOff>
    </xdr:from>
    <xdr:to>
      <xdr:col>8</xdr:col>
      <xdr:colOff>2333</xdr:colOff>
      <xdr:row>120</xdr:row>
      <xdr:rowOff>29430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48001" y="22341840"/>
          <a:ext cx="2090212" cy="55767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5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s://www.cifstate.org/sports/cross_country/champ_info/2022_XC_Handbook.pdf" TargetMode="Externa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1:J54"/>
  <sheetViews>
    <sheetView showGridLines="0" showRuler="0" view="pageLayout" topLeftCell="A6" zoomScale="50" zoomScaleNormal="88" zoomScalePageLayoutView="50" workbookViewId="0">
      <selection activeCell="B6" sqref="B6"/>
    </sheetView>
  </sheetViews>
  <sheetFormatPr defaultColWidth="9.21875" defaultRowHeight="13.2"/>
  <cols>
    <col min="1" max="1" width="2.33203125" customWidth="1"/>
    <col min="2" max="2" width="20.109375" customWidth="1"/>
    <col min="3" max="3" width="6.33203125" customWidth="1"/>
    <col min="4" max="4" width="7.5546875" customWidth="1"/>
    <col min="5" max="5" width="20.44140625" customWidth="1"/>
    <col min="6" max="6" width="7.33203125" customWidth="1"/>
    <col min="7" max="7" width="4.77734375" customWidth="1"/>
    <col min="8" max="8" width="23.6640625" customWidth="1"/>
    <col min="9" max="9" width="2.33203125" customWidth="1"/>
  </cols>
  <sheetData>
    <row r="1" spans="1:9" ht="28.2">
      <c r="B1" s="18"/>
      <c r="C1" s="18"/>
      <c r="D1" s="18"/>
      <c r="E1" s="87" t="s">
        <v>7</v>
      </c>
      <c r="F1" s="18"/>
      <c r="G1" s="18"/>
      <c r="H1" s="18"/>
    </row>
    <row r="2" spans="1:9" ht="22.8">
      <c r="E2" s="86" t="s">
        <v>318</v>
      </c>
      <c r="H2" s="32"/>
    </row>
    <row r="3" spans="1:9" ht="29.25" customHeight="1"/>
    <row r="4" spans="1:9" ht="13.5" customHeight="1">
      <c r="A4" s="23"/>
      <c r="B4" s="24"/>
      <c r="C4" s="25"/>
      <c r="D4" s="25"/>
      <c r="E4" s="24"/>
      <c r="F4" s="25"/>
      <c r="G4" s="23"/>
      <c r="H4" s="24"/>
      <c r="I4" s="25"/>
    </row>
    <row r="5" spans="1:9" ht="13.5" customHeight="1">
      <c r="A5" s="23"/>
      <c r="B5" s="26"/>
      <c r="C5" s="16"/>
      <c r="D5" s="16"/>
      <c r="E5" s="26"/>
      <c r="F5" s="16"/>
      <c r="G5" s="23"/>
      <c r="H5" s="26"/>
      <c r="I5" s="16"/>
    </row>
    <row r="6" spans="1:9" ht="13.5" customHeight="1">
      <c r="A6" s="23"/>
      <c r="B6" s="26"/>
      <c r="C6" s="16"/>
      <c r="D6" s="16"/>
      <c r="E6" s="27"/>
      <c r="F6" s="16"/>
      <c r="G6" s="23"/>
      <c r="H6" s="26"/>
      <c r="I6" s="16"/>
    </row>
    <row r="7" spans="1:9" ht="13.5" customHeight="1">
      <c r="A7" s="23"/>
      <c r="B7" s="26"/>
      <c r="C7" s="16"/>
      <c r="D7" s="16"/>
      <c r="E7" s="27"/>
      <c r="F7" s="16"/>
      <c r="G7" s="23"/>
      <c r="H7" s="26"/>
      <c r="I7" s="16"/>
    </row>
    <row r="8" spans="1:9" ht="13.5" customHeight="1">
      <c r="A8" s="23"/>
      <c r="B8" s="26"/>
      <c r="C8" s="16"/>
      <c r="D8" s="16"/>
      <c r="E8" s="27"/>
      <c r="F8" s="16"/>
      <c r="G8" s="23"/>
      <c r="H8" s="26"/>
      <c r="I8" s="16"/>
    </row>
    <row r="9" spans="1:9" ht="13.5" customHeight="1">
      <c r="A9" s="23"/>
      <c r="B9" s="26"/>
      <c r="C9" s="16"/>
      <c r="D9" s="16"/>
      <c r="E9" s="27"/>
      <c r="F9" s="16"/>
      <c r="G9" s="23"/>
      <c r="H9" s="26"/>
      <c r="I9" s="16"/>
    </row>
    <row r="10" spans="1:9" ht="13.5" customHeight="1">
      <c r="A10" s="23"/>
      <c r="B10" s="26"/>
      <c r="C10" s="16"/>
      <c r="D10" s="16"/>
      <c r="E10" s="27"/>
      <c r="F10" s="16"/>
      <c r="G10" s="23"/>
      <c r="H10" s="26"/>
      <c r="I10" s="16"/>
    </row>
    <row r="11" spans="1:9" ht="13.5" customHeight="1">
      <c r="A11" s="23"/>
      <c r="B11" s="26"/>
      <c r="C11" s="16"/>
      <c r="D11" s="16"/>
      <c r="E11" s="26"/>
      <c r="F11" s="16"/>
      <c r="G11" s="23"/>
      <c r="H11" s="26"/>
      <c r="I11" s="16"/>
    </row>
    <row r="12" spans="1:9" ht="13.5" customHeight="1">
      <c r="A12" s="23"/>
      <c r="B12" s="26"/>
      <c r="C12" s="16"/>
      <c r="D12" s="16"/>
      <c r="E12" s="26"/>
      <c r="F12" s="16"/>
      <c r="G12" s="23"/>
      <c r="H12" s="26"/>
      <c r="I12" s="16"/>
    </row>
    <row r="13" spans="1:9" ht="13.5" customHeight="1">
      <c r="A13" s="23"/>
      <c r="B13" s="26"/>
      <c r="C13" s="16"/>
      <c r="D13" s="16"/>
      <c r="E13" s="28"/>
      <c r="F13" s="16"/>
      <c r="G13" s="23"/>
      <c r="H13" s="26"/>
      <c r="I13" s="16"/>
    </row>
    <row r="14" spans="1:9" ht="13.5" customHeight="1">
      <c r="A14" s="23"/>
      <c r="B14" s="26"/>
      <c r="C14" s="16"/>
      <c r="D14" s="16"/>
      <c r="E14" s="26"/>
      <c r="F14" s="16"/>
      <c r="G14" s="23"/>
      <c r="H14" s="26"/>
      <c r="I14" s="16"/>
    </row>
    <row r="15" spans="1:9" ht="13.5" customHeight="1">
      <c r="A15" s="23"/>
      <c r="B15" s="26"/>
      <c r="C15" s="16"/>
      <c r="D15" s="16"/>
      <c r="E15" s="26"/>
      <c r="F15" s="16"/>
      <c r="G15" s="23"/>
      <c r="H15" s="26"/>
      <c r="I15" s="16"/>
    </row>
    <row r="16" spans="1:9" ht="13.5" customHeight="1">
      <c r="A16" s="23"/>
      <c r="B16" s="28"/>
      <c r="C16" s="16"/>
      <c r="D16" s="16"/>
      <c r="E16" s="26"/>
      <c r="F16" s="16"/>
      <c r="G16" s="23"/>
      <c r="H16" s="26"/>
      <c r="I16" s="16"/>
    </row>
    <row r="17" spans="1:10" ht="13.5" customHeight="1">
      <c r="A17" s="23"/>
      <c r="B17" s="26"/>
      <c r="C17" s="16"/>
      <c r="D17" s="16"/>
      <c r="E17" s="26"/>
      <c r="F17" s="16"/>
      <c r="G17" s="23"/>
      <c r="H17" s="26"/>
      <c r="I17" s="16"/>
    </row>
    <row r="18" spans="1:10" ht="13.5" customHeight="1">
      <c r="A18" s="23"/>
      <c r="B18" s="26"/>
      <c r="C18" s="16"/>
      <c r="D18" s="16"/>
      <c r="E18" s="26"/>
      <c r="F18" s="16"/>
      <c r="G18" s="23"/>
      <c r="H18" s="26"/>
      <c r="I18" s="16"/>
    </row>
    <row r="19" spans="1:10" ht="13.5" customHeight="1">
      <c r="A19" s="23"/>
      <c r="B19" s="26"/>
      <c r="C19" s="16"/>
      <c r="D19" s="16"/>
      <c r="E19" s="26"/>
      <c r="F19" s="16"/>
      <c r="G19" s="23"/>
      <c r="H19" s="26"/>
      <c r="I19" s="16"/>
    </row>
    <row r="20" spans="1:10" ht="13.5" customHeight="1">
      <c r="A20" s="23"/>
      <c r="B20" s="26"/>
      <c r="C20" s="16"/>
      <c r="D20" s="16"/>
      <c r="E20" s="26"/>
      <c r="F20" s="16"/>
      <c r="G20" s="23"/>
      <c r="H20" s="26"/>
      <c r="I20" s="16"/>
    </row>
    <row r="21" spans="1:10" ht="13.5" customHeight="1">
      <c r="A21" s="23"/>
      <c r="B21" s="26"/>
      <c r="C21" s="16"/>
      <c r="D21" s="16"/>
      <c r="E21" s="26"/>
      <c r="F21" s="16"/>
      <c r="G21" s="23"/>
      <c r="H21" s="26"/>
      <c r="I21" s="16"/>
    </row>
    <row r="22" spans="1:10" ht="13.5" customHeight="1">
      <c r="A22" s="23"/>
      <c r="B22" s="26"/>
      <c r="C22" s="16"/>
      <c r="D22" s="16"/>
      <c r="E22" s="26"/>
      <c r="F22" s="16"/>
      <c r="G22" s="23"/>
      <c r="H22" s="26"/>
      <c r="I22" s="16"/>
    </row>
    <row r="23" spans="1:10" ht="13.5" customHeight="1">
      <c r="A23" s="23"/>
      <c r="B23" s="23"/>
      <c r="C23" s="23"/>
      <c r="D23" s="16"/>
      <c r="E23" s="26"/>
      <c r="F23" s="16"/>
      <c r="G23" s="23"/>
      <c r="H23" s="26"/>
      <c r="I23" s="16"/>
    </row>
    <row r="24" spans="1:10" ht="13.5" customHeight="1">
      <c r="A24" s="23"/>
      <c r="B24" s="23"/>
      <c r="C24" s="23"/>
      <c r="D24" s="16"/>
      <c r="E24" s="260"/>
      <c r="F24" s="16"/>
      <c r="G24" s="23"/>
      <c r="H24" s="26"/>
      <c r="I24" s="16"/>
      <c r="J24" s="2"/>
    </row>
    <row r="25" spans="1:10" ht="13.5" customHeight="1">
      <c r="A25" s="23"/>
      <c r="B25" s="23"/>
      <c r="C25" s="23"/>
      <c r="D25" s="16"/>
      <c r="E25" s="26"/>
      <c r="F25" s="16"/>
      <c r="G25" s="23"/>
      <c r="H25" s="33"/>
      <c r="I25" s="16"/>
      <c r="J25" s="2"/>
    </row>
    <row r="26" spans="1:10" ht="13.5" customHeight="1">
      <c r="A26" s="23"/>
      <c r="B26" s="23"/>
      <c r="C26" s="23"/>
      <c r="D26" s="16"/>
      <c r="E26" s="28"/>
      <c r="F26" s="16"/>
      <c r="G26" s="23"/>
      <c r="H26" s="33"/>
      <c r="I26" s="16"/>
      <c r="J26" s="2"/>
    </row>
    <row r="27" spans="1:10" ht="13.5" customHeight="1">
      <c r="A27" s="23"/>
      <c r="B27" s="23"/>
      <c r="C27" s="23"/>
      <c r="D27" s="16"/>
      <c r="E27" s="26"/>
      <c r="F27" s="16"/>
      <c r="G27" s="23"/>
      <c r="H27" s="33"/>
      <c r="I27" s="16"/>
      <c r="J27" s="2"/>
    </row>
    <row r="28" spans="1:10" ht="13.5" customHeight="1">
      <c r="A28" s="23"/>
      <c r="B28" s="23"/>
      <c r="C28" s="23"/>
      <c r="D28" s="16"/>
      <c r="E28" s="28"/>
      <c r="F28" s="16"/>
      <c r="G28" s="23"/>
      <c r="H28" s="33"/>
      <c r="I28" s="16"/>
      <c r="J28" s="2"/>
    </row>
    <row r="29" spans="1:10" ht="13.5" customHeight="1">
      <c r="A29" s="23"/>
      <c r="B29" s="23"/>
      <c r="C29" s="23"/>
      <c r="D29" s="16"/>
      <c r="E29" s="28"/>
      <c r="F29" s="16"/>
      <c r="G29" s="23"/>
      <c r="H29" s="33"/>
      <c r="I29" s="16"/>
      <c r="J29" s="2"/>
    </row>
    <row r="30" spans="1:10" ht="13.5" customHeight="1">
      <c r="A30" s="23"/>
      <c r="B30" s="23"/>
      <c r="C30" s="23"/>
      <c r="D30" s="16"/>
      <c r="E30" s="28"/>
      <c r="F30" s="16"/>
      <c r="G30" s="23"/>
      <c r="H30" s="33"/>
      <c r="I30" s="16"/>
      <c r="J30" s="2"/>
    </row>
    <row r="31" spans="1:10" ht="13.5" customHeight="1">
      <c r="A31" s="23"/>
      <c r="B31" s="23"/>
      <c r="C31" s="23"/>
      <c r="D31" s="16"/>
      <c r="E31" s="28"/>
      <c r="F31" s="16"/>
      <c r="G31" s="23"/>
      <c r="H31" s="33"/>
      <c r="I31" s="16"/>
      <c r="J31" s="2"/>
    </row>
    <row r="32" spans="1:10" ht="13.5" customHeight="1">
      <c r="A32" s="23"/>
      <c r="B32" s="23"/>
      <c r="C32" s="23"/>
      <c r="D32" s="16"/>
      <c r="E32" s="23"/>
      <c r="F32" s="16"/>
      <c r="G32" s="23"/>
      <c r="H32" s="33"/>
      <c r="I32" s="16"/>
      <c r="J32" s="2"/>
    </row>
    <row r="33" spans="1:10" ht="13.5" customHeight="1">
      <c r="A33" s="23"/>
      <c r="B33" s="23"/>
      <c r="C33" s="23"/>
      <c r="D33" s="16"/>
      <c r="E33" s="23"/>
      <c r="F33" s="16"/>
      <c r="G33" s="23"/>
      <c r="H33" s="33"/>
      <c r="I33" s="16"/>
      <c r="J33" s="2"/>
    </row>
    <row r="34" spans="1:10" ht="13.5" customHeight="1">
      <c r="A34" s="23"/>
      <c r="B34" s="23"/>
      <c r="C34" s="23"/>
      <c r="D34" s="16"/>
      <c r="E34" s="23"/>
      <c r="F34" s="16"/>
      <c r="G34" s="23"/>
      <c r="H34" s="23"/>
      <c r="I34" s="16"/>
      <c r="J34" s="2"/>
    </row>
    <row r="35" spans="1:10" ht="13.5" customHeight="1">
      <c r="A35" s="23"/>
      <c r="B35" s="23"/>
      <c r="C35" s="23"/>
      <c r="D35" s="16"/>
      <c r="E35" s="23"/>
      <c r="F35" s="16"/>
      <c r="G35" s="23"/>
      <c r="H35" s="23"/>
      <c r="I35" s="16"/>
      <c r="J35" s="2"/>
    </row>
    <row r="36" spans="1:10" ht="13.5" customHeight="1">
      <c r="A36" s="23"/>
      <c r="B36" s="23"/>
      <c r="C36" s="23"/>
      <c r="D36" s="16"/>
      <c r="E36" s="23"/>
      <c r="F36" s="16"/>
      <c r="G36" s="23"/>
      <c r="H36" s="23"/>
      <c r="I36" s="16"/>
      <c r="J36" s="2"/>
    </row>
    <row r="37" spans="1:10" ht="13.5" customHeight="1">
      <c r="A37" s="23"/>
      <c r="B37" s="23"/>
      <c r="C37" s="23"/>
      <c r="D37" s="16"/>
      <c r="E37" s="23"/>
      <c r="F37" s="23"/>
      <c r="G37" s="23"/>
      <c r="H37" s="23"/>
      <c r="I37" s="23"/>
      <c r="J37" s="2"/>
    </row>
    <row r="38" spans="1:10" ht="13.5" customHeight="1">
      <c r="A38" s="23"/>
      <c r="B38" s="23"/>
      <c r="C38" s="23"/>
      <c r="D38" s="16"/>
      <c r="E38" s="23"/>
      <c r="F38" s="23"/>
      <c r="G38" s="23"/>
      <c r="H38" s="23"/>
      <c r="I38" s="23"/>
      <c r="J38" s="2"/>
    </row>
    <row r="39" spans="1:10" ht="13.5" customHeight="1">
      <c r="A39" s="23"/>
      <c r="B39" s="23"/>
      <c r="C39" s="23"/>
      <c r="D39" s="16"/>
      <c r="E39" s="23"/>
      <c r="F39" s="23"/>
      <c r="G39" s="23"/>
      <c r="H39" s="23"/>
      <c r="I39" s="23"/>
      <c r="J39" s="2"/>
    </row>
    <row r="40" spans="1:10" ht="13.5" customHeight="1">
      <c r="A40" s="2"/>
      <c r="B40" s="2"/>
      <c r="C40" s="2"/>
      <c r="D40" s="16"/>
      <c r="E40" s="2"/>
      <c r="F40" s="2"/>
      <c r="G40" s="2"/>
      <c r="H40" s="2"/>
      <c r="I40" s="2"/>
      <c r="J40" s="2"/>
    </row>
    <row r="41" spans="1:10" ht="13.5" customHeight="1">
      <c r="A41" s="2"/>
      <c r="B41" s="2"/>
      <c r="C41" s="2"/>
      <c r="D41" s="16"/>
      <c r="E41" s="2"/>
      <c r="F41" s="2"/>
      <c r="G41" s="2"/>
      <c r="H41" s="2"/>
      <c r="I41" s="2"/>
      <c r="J41" s="2"/>
    </row>
    <row r="42" spans="1:10" ht="13.5" customHeight="1">
      <c r="A42" s="2"/>
      <c r="B42" s="2"/>
      <c r="C42" s="2"/>
      <c r="D42" s="16"/>
      <c r="E42" s="2"/>
      <c r="F42" s="2"/>
      <c r="G42" s="2"/>
      <c r="H42" s="2"/>
      <c r="I42" s="2"/>
      <c r="J42" s="2"/>
    </row>
    <row r="43" spans="1:10" ht="13.5" customHeight="1">
      <c r="A43" s="2"/>
      <c r="B43" s="2"/>
      <c r="C43" s="2"/>
      <c r="D43" s="16"/>
      <c r="E43" s="2"/>
      <c r="F43" s="2"/>
      <c r="G43" s="2"/>
      <c r="H43" s="2"/>
      <c r="I43" s="2"/>
      <c r="J43" s="2"/>
    </row>
    <row r="44" spans="1:10" ht="13.5" customHeight="1">
      <c r="A44" s="2"/>
      <c r="B44" s="2"/>
      <c r="C44" s="2"/>
      <c r="D44" s="16"/>
      <c r="E44" s="2"/>
      <c r="F44" s="2"/>
      <c r="G44" s="2"/>
      <c r="H44" s="2"/>
      <c r="I44" s="2"/>
      <c r="J44" s="2"/>
    </row>
    <row r="45" spans="1:10" ht="13.5" customHeight="1">
      <c r="A45" s="2"/>
      <c r="B45" s="2"/>
      <c r="C45" s="2"/>
      <c r="D45" s="16"/>
      <c r="E45" s="2"/>
      <c r="F45" s="2"/>
      <c r="G45" s="2"/>
      <c r="H45" s="2"/>
      <c r="I45" s="2"/>
      <c r="J45" s="2"/>
    </row>
    <row r="46" spans="1:10" ht="13.5" customHeight="1">
      <c r="A46" s="2"/>
      <c r="B46" s="2"/>
      <c r="C46" s="2"/>
      <c r="D46" s="16"/>
      <c r="E46" s="2"/>
      <c r="F46" s="2"/>
      <c r="G46" s="2"/>
      <c r="H46" s="2"/>
      <c r="I46" s="2"/>
      <c r="J46" s="2"/>
    </row>
    <row r="47" spans="1:10" ht="13.5" customHeight="1">
      <c r="A47" s="2"/>
      <c r="B47" s="2"/>
      <c r="C47" s="2"/>
      <c r="D47" s="16"/>
      <c r="E47" s="2"/>
      <c r="F47" s="2"/>
      <c r="G47" s="2"/>
      <c r="H47" s="2"/>
      <c r="I47" s="2"/>
      <c r="J47" s="2"/>
    </row>
    <row r="48" spans="1:10" ht="13.5" customHeight="1">
      <c r="A48" s="2"/>
      <c r="B48" s="2"/>
      <c r="C48" s="2"/>
      <c r="D48" s="16"/>
      <c r="E48" s="2"/>
      <c r="F48" s="2"/>
      <c r="G48" s="2"/>
      <c r="H48" s="2"/>
      <c r="I48" s="2"/>
      <c r="J48" s="2"/>
    </row>
    <row r="49" spans="1:10" ht="13.5" customHeight="1">
      <c r="A49" s="2"/>
      <c r="B49" s="2"/>
      <c r="C49" s="2"/>
      <c r="D49" s="16"/>
      <c r="E49" s="2"/>
      <c r="F49" s="2"/>
      <c r="G49" s="2"/>
      <c r="H49" s="2"/>
      <c r="I49" s="2"/>
      <c r="J49" s="2"/>
    </row>
    <row r="50" spans="1:10" ht="15" customHeight="1">
      <c r="A50" s="2"/>
      <c r="B50" s="2"/>
      <c r="C50" s="2"/>
      <c r="D50" s="16"/>
      <c r="E50" s="2"/>
      <c r="F50" s="2"/>
      <c r="G50" s="2"/>
      <c r="H50" s="2"/>
      <c r="I50" s="2"/>
      <c r="J50" s="2"/>
    </row>
    <row r="51" spans="1:10" ht="15" customHeight="1">
      <c r="D51" s="16"/>
    </row>
    <row r="52" spans="1:10" ht="15" customHeight="1">
      <c r="D52" s="16"/>
    </row>
    <row r="53" spans="1:10">
      <c r="D53" s="16"/>
    </row>
    <row r="54" spans="1:10">
      <c r="D54" s="16"/>
    </row>
  </sheetData>
  <phoneticPr fontId="5" type="noConversion"/>
  <pageMargins left="0.5" right="0.41666666666666669" top="0.75" bottom="0.5" header="0.3" footer="0.3"/>
  <pageSetup orientation="portrait" horizontalDpi="4294967293" verticalDpi="4294967293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K86"/>
  <sheetViews>
    <sheetView showGridLines="0" view="pageLayout" topLeftCell="A86" zoomScale="50" zoomScalePageLayoutView="50" workbookViewId="0">
      <selection activeCell="E88" sqref="E88"/>
    </sheetView>
  </sheetViews>
  <sheetFormatPr defaultColWidth="23.44140625" defaultRowHeight="13.2"/>
  <cols>
    <col min="1" max="1" width="4.109375" style="2" customWidth="1"/>
    <col min="2" max="2" width="6.33203125" style="15" customWidth="1"/>
    <col min="3" max="3" width="30.5546875" style="81" bestFit="1" customWidth="1"/>
    <col min="4" max="4" width="4.77734375" style="15" bestFit="1" customWidth="1"/>
    <col min="5" max="5" width="11.44140625" style="106" customWidth="1"/>
    <col min="6" max="6" width="7.6640625" style="15" bestFit="1" customWidth="1"/>
    <col min="7" max="7" width="3.109375" style="81" customWidth="1"/>
    <col min="8" max="8" width="4.33203125" style="2" customWidth="1"/>
    <col min="9" max="9" width="19.5546875" style="2" customWidth="1"/>
    <col min="10" max="10" width="6.109375" style="2" customWidth="1"/>
    <col min="11" max="11" width="32.33203125" style="2" customWidth="1"/>
    <col min="12" max="12" width="10.77734375" style="2" customWidth="1"/>
    <col min="13" max="16384" width="23.44140625" style="2"/>
  </cols>
  <sheetData>
    <row r="3" spans="1:10" ht="22.95" customHeight="1">
      <c r="C3" s="83"/>
      <c r="D3" s="84"/>
      <c r="E3" s="84"/>
    </row>
    <row r="4" spans="1:10" ht="28.8" customHeight="1">
      <c r="B4" s="225" t="s">
        <v>196</v>
      </c>
      <c r="C4" s="17"/>
      <c r="D4" s="34"/>
      <c r="E4" s="224"/>
      <c r="F4"/>
      <c r="G4" s="17"/>
      <c r="H4" s="18"/>
      <c r="I4" s="18"/>
      <c r="J4" s="18"/>
    </row>
    <row r="5" spans="1:10" ht="21">
      <c r="B5" s="18" t="s">
        <v>434</v>
      </c>
      <c r="C5" s="122"/>
      <c r="D5" s="214"/>
      <c r="E5" s="126"/>
      <c r="F5" s="123"/>
      <c r="H5" s="18" t="s">
        <v>286</v>
      </c>
      <c r="I5"/>
      <c r="J5"/>
    </row>
    <row r="6" spans="1:10" ht="21">
      <c r="B6" s="213" t="s">
        <v>162</v>
      </c>
      <c r="C6" s="119" t="s">
        <v>1</v>
      </c>
      <c r="D6" s="213" t="s">
        <v>234</v>
      </c>
      <c r="E6" s="125" t="s">
        <v>229</v>
      </c>
      <c r="F6" s="120" t="s">
        <v>235</v>
      </c>
      <c r="H6" s="18" t="s">
        <v>262</v>
      </c>
      <c r="I6"/>
      <c r="J6"/>
    </row>
    <row r="7" spans="1:10" ht="21">
      <c r="B7" s="119">
        <v>7</v>
      </c>
      <c r="C7" s="119" t="s">
        <v>258</v>
      </c>
      <c r="D7" s="213">
        <v>10</v>
      </c>
      <c r="E7" s="125">
        <v>1.4373842592592593E-2</v>
      </c>
      <c r="F7" s="120">
        <f>E7/3.05</f>
        <v>4.7127352762598666E-3</v>
      </c>
      <c r="H7">
        <v>1</v>
      </c>
      <c r="I7" t="s">
        <v>418</v>
      </c>
      <c r="J7">
        <v>17</v>
      </c>
    </row>
    <row r="8" spans="1:10" ht="21">
      <c r="B8" s="119">
        <v>10</v>
      </c>
      <c r="C8" s="119" t="s">
        <v>341</v>
      </c>
      <c r="D8" s="213">
        <v>9</v>
      </c>
      <c r="E8" s="125">
        <v>1.4643518518518519E-2</v>
      </c>
      <c r="F8" s="120">
        <f t="shared" ref="F8:F16" si="0">E8/3.05</f>
        <v>4.8011536126290229E-3</v>
      </c>
      <c r="H8">
        <v>2</v>
      </c>
      <c r="I8" t="s">
        <v>375</v>
      </c>
      <c r="J8">
        <v>59</v>
      </c>
    </row>
    <row r="9" spans="1:10" ht="21">
      <c r="B9" s="119">
        <v>19</v>
      </c>
      <c r="C9" s="119" t="s">
        <v>342</v>
      </c>
      <c r="D9" s="213">
        <v>9</v>
      </c>
      <c r="E9" s="125">
        <v>1.5061342592592591E-2</v>
      </c>
      <c r="F9" s="120">
        <f t="shared" si="0"/>
        <v>4.9381451123254403E-3</v>
      </c>
      <c r="H9">
        <v>3</v>
      </c>
      <c r="I9" t="s">
        <v>260</v>
      </c>
      <c r="J9">
        <v>85</v>
      </c>
    </row>
    <row r="10" spans="1:10" ht="21">
      <c r="B10" s="119">
        <v>26</v>
      </c>
      <c r="C10" s="119" t="s">
        <v>416</v>
      </c>
      <c r="D10" s="213">
        <v>10</v>
      </c>
      <c r="E10" s="125">
        <v>1.558101851851852E-2</v>
      </c>
      <c r="F10" s="120">
        <f t="shared" si="0"/>
        <v>5.1085306618093513E-3</v>
      </c>
      <c r="H10">
        <v>4</v>
      </c>
      <c r="I10" t="s">
        <v>283</v>
      </c>
      <c r="J10">
        <v>122</v>
      </c>
    </row>
    <row r="11" spans="1:10" ht="21">
      <c r="B11" s="119">
        <v>32</v>
      </c>
      <c r="C11" s="119" t="s">
        <v>340</v>
      </c>
      <c r="D11" s="213">
        <v>9</v>
      </c>
      <c r="E11" s="125">
        <v>1.5807870370370371E-2</v>
      </c>
      <c r="F11" s="120">
        <f t="shared" si="0"/>
        <v>5.1829083181542208E-3</v>
      </c>
      <c r="H11">
        <v>5</v>
      </c>
      <c r="I11" t="s">
        <v>320</v>
      </c>
      <c r="J11">
        <v>142</v>
      </c>
    </row>
    <row r="12" spans="1:10" ht="21">
      <c r="B12" s="119">
        <v>49</v>
      </c>
      <c r="C12" s="119" t="s">
        <v>414</v>
      </c>
      <c r="D12" s="213">
        <v>11</v>
      </c>
      <c r="E12" s="125">
        <v>1.6532407407407405E-2</v>
      </c>
      <c r="F12" s="120">
        <f t="shared" si="0"/>
        <v>5.420461445051609E-3</v>
      </c>
      <c r="H12">
        <v>6</v>
      </c>
      <c r="I12" t="s">
        <v>428</v>
      </c>
      <c r="J12">
        <v>177</v>
      </c>
    </row>
    <row r="13" spans="1:10" ht="21">
      <c r="A13" s="85"/>
      <c r="B13" s="119">
        <v>50</v>
      </c>
      <c r="C13" s="119" t="s">
        <v>385</v>
      </c>
      <c r="D13" s="213">
        <v>12</v>
      </c>
      <c r="E13" s="125">
        <v>1.6549768518518519E-2</v>
      </c>
      <c r="F13" s="120">
        <f t="shared" si="0"/>
        <v>5.4261536126290234E-3</v>
      </c>
      <c r="H13">
        <v>7</v>
      </c>
      <c r="I13" t="s">
        <v>421</v>
      </c>
      <c r="J13">
        <v>198</v>
      </c>
    </row>
    <row r="14" spans="1:10" ht="21">
      <c r="B14" s="119">
        <v>54</v>
      </c>
      <c r="C14" s="119" t="s">
        <v>255</v>
      </c>
      <c r="D14" s="213">
        <v>11</v>
      </c>
      <c r="E14" s="125">
        <v>1.6773148148148148E-2</v>
      </c>
      <c r="F14" s="120">
        <f t="shared" si="0"/>
        <v>5.4993928354584096E-3</v>
      </c>
      <c r="H14">
        <v>8</v>
      </c>
      <c r="I14" t="s">
        <v>381</v>
      </c>
      <c r="J14">
        <v>226</v>
      </c>
    </row>
    <row r="15" spans="1:10" ht="21">
      <c r="A15" s="81"/>
      <c r="B15" s="119">
        <v>96</v>
      </c>
      <c r="C15" s="119" t="s">
        <v>380</v>
      </c>
      <c r="D15" s="213">
        <v>9</v>
      </c>
      <c r="E15" s="125">
        <v>0.02</v>
      </c>
      <c r="F15" s="120">
        <f t="shared" si="0"/>
        <v>6.5573770491803287E-3</v>
      </c>
      <c r="G15" s="91"/>
      <c r="H15">
        <v>9</v>
      </c>
      <c r="I15" t="s">
        <v>424</v>
      </c>
      <c r="J15">
        <v>241</v>
      </c>
    </row>
    <row r="16" spans="1:10" ht="21">
      <c r="B16" s="119">
        <v>108</v>
      </c>
      <c r="C16" s="119" t="s">
        <v>415</v>
      </c>
      <c r="D16" s="213">
        <v>9</v>
      </c>
      <c r="E16" s="125">
        <v>2.1250000000000002E-2</v>
      </c>
      <c r="F16" s="120">
        <f t="shared" si="0"/>
        <v>6.9672131147540993E-3</v>
      </c>
      <c r="H16">
        <v>10</v>
      </c>
      <c r="I16" t="s">
        <v>427</v>
      </c>
      <c r="J16">
        <v>248</v>
      </c>
    </row>
    <row r="17" spans="2:10" ht="21">
      <c r="B17" s="122"/>
      <c r="C17" s="122"/>
      <c r="D17" s="214"/>
      <c r="E17" s="126"/>
      <c r="F17" s="123"/>
      <c r="G17" s="107"/>
      <c r="H17">
        <v>11</v>
      </c>
      <c r="I17" t="s">
        <v>433</v>
      </c>
      <c r="J17">
        <v>316</v>
      </c>
    </row>
    <row r="18" spans="2:10" ht="21">
      <c r="B18" s="122"/>
      <c r="C18" s="122"/>
      <c r="D18" s="214"/>
      <c r="E18" s="126"/>
      <c r="F18" s="123"/>
      <c r="G18" s="107"/>
      <c r="H18"/>
      <c r="I18"/>
      <c r="J18"/>
    </row>
    <row r="19" spans="2:10" ht="21">
      <c r="B19" s="122"/>
      <c r="C19" s="122"/>
      <c r="D19" s="214"/>
      <c r="E19" s="126"/>
      <c r="F19" s="123"/>
      <c r="G19" s="107"/>
      <c r="H19"/>
      <c r="I19"/>
      <c r="J19"/>
    </row>
    <row r="20" spans="2:10" ht="21">
      <c r="B20" s="122"/>
      <c r="C20" s="122"/>
      <c r="D20" s="214"/>
      <c r="E20" s="126"/>
      <c r="F20" s="123"/>
      <c r="G20" s="107"/>
      <c r="H20"/>
      <c r="I20"/>
      <c r="J20"/>
    </row>
    <row r="21" spans="2:10" ht="21">
      <c r="B21" s="122"/>
      <c r="C21" s="122"/>
      <c r="D21" s="214"/>
      <c r="E21" s="126"/>
      <c r="F21" s="123"/>
      <c r="G21" s="107"/>
      <c r="H21"/>
      <c r="I21"/>
      <c r="J21"/>
    </row>
    <row r="22" spans="2:10" ht="21">
      <c r="B22" s="122"/>
      <c r="C22" s="122"/>
      <c r="D22" s="214"/>
      <c r="E22" s="126"/>
      <c r="F22" s="123"/>
      <c r="G22" s="107"/>
      <c r="H22"/>
      <c r="I22"/>
      <c r="J22"/>
    </row>
    <row r="23" spans="2:10" ht="21">
      <c r="B23" s="122"/>
      <c r="C23" s="122"/>
      <c r="D23" s="214"/>
      <c r="E23" s="126"/>
      <c r="F23" s="123"/>
      <c r="G23" s="107"/>
      <c r="H23"/>
      <c r="I23"/>
      <c r="J23"/>
    </row>
    <row r="24" spans="2:10" ht="21">
      <c r="B24" s="122"/>
      <c r="C24" s="122"/>
      <c r="D24" s="214"/>
      <c r="E24" s="126"/>
      <c r="F24" s="123"/>
      <c r="G24" s="107"/>
      <c r="H24"/>
      <c r="I24"/>
      <c r="J24"/>
    </row>
    <row r="25" spans="2:10" ht="21">
      <c r="B25" s="122"/>
      <c r="C25" s="122"/>
      <c r="D25" s="214"/>
      <c r="E25" s="126"/>
      <c r="F25" s="123"/>
      <c r="G25" s="107"/>
      <c r="H25"/>
      <c r="I25"/>
      <c r="J25"/>
    </row>
    <row r="26" spans="2:10" ht="21">
      <c r="B26" s="122"/>
      <c r="C26" s="122"/>
      <c r="D26" s="214"/>
      <c r="E26" s="126"/>
      <c r="F26" s="123"/>
      <c r="G26" s="107"/>
      <c r="H26"/>
      <c r="I26"/>
      <c r="J26"/>
    </row>
    <row r="27" spans="2:10" ht="21">
      <c r="B27" s="122"/>
      <c r="C27" s="122"/>
      <c r="D27" s="214"/>
      <c r="E27" s="126"/>
      <c r="F27" s="123"/>
      <c r="G27" s="107"/>
      <c r="H27"/>
      <c r="I27"/>
      <c r="J27"/>
    </row>
    <row r="28" spans="2:10" ht="21">
      <c r="B28" s="122"/>
      <c r="C28" s="122"/>
      <c r="D28" s="214"/>
      <c r="E28" s="126"/>
      <c r="F28" s="123"/>
      <c r="G28" s="107"/>
      <c r="H28"/>
      <c r="I28"/>
      <c r="J28"/>
    </row>
    <row r="29" spans="2:10" ht="84.6" customHeight="1">
      <c r="B29" s="122"/>
      <c r="C29" s="122"/>
      <c r="D29" s="214"/>
      <c r="E29" s="126"/>
      <c r="F29" s="123"/>
      <c r="G29" s="107"/>
      <c r="H29"/>
      <c r="I29"/>
      <c r="J29"/>
    </row>
    <row r="30" spans="2:10" ht="21">
      <c r="B30" s="122"/>
      <c r="C30" s="122"/>
      <c r="D30" s="214"/>
      <c r="E30" s="126"/>
      <c r="F30" s="123"/>
      <c r="G30" s="107"/>
      <c r="H30"/>
      <c r="I30"/>
      <c r="J30"/>
    </row>
    <row r="31" spans="2:10" ht="21">
      <c r="B31" s="122"/>
      <c r="C31" s="122"/>
      <c r="D31" s="214"/>
      <c r="E31" s="126"/>
      <c r="F31" s="123"/>
      <c r="G31" s="107"/>
      <c r="H31"/>
      <c r="I31"/>
      <c r="J31"/>
    </row>
    <row r="32" spans="2:10" ht="21">
      <c r="B32" s="122"/>
      <c r="C32" s="122"/>
      <c r="D32" s="214"/>
      <c r="E32" s="126"/>
      <c r="F32" s="123"/>
      <c r="G32" s="107"/>
      <c r="H32"/>
      <c r="I32"/>
      <c r="J32"/>
    </row>
    <row r="33" spans="2:10" ht="21">
      <c r="B33" s="122"/>
      <c r="C33" s="122"/>
      <c r="D33" s="214"/>
      <c r="E33" s="126"/>
      <c r="F33" s="123"/>
      <c r="G33" s="107"/>
      <c r="H33"/>
      <c r="I33"/>
      <c r="J33"/>
    </row>
    <row r="34" spans="2:10" ht="21">
      <c r="B34" s="122"/>
      <c r="C34" s="122"/>
      <c r="D34" s="214"/>
      <c r="E34" s="126"/>
      <c r="F34" s="123"/>
      <c r="G34" s="107"/>
      <c r="H34"/>
      <c r="I34"/>
      <c r="J34"/>
    </row>
    <row r="35" spans="2:10" ht="21">
      <c r="B35" s="122"/>
      <c r="C35" s="122"/>
      <c r="D35" s="214"/>
      <c r="E35" s="126"/>
      <c r="F35" s="123"/>
      <c r="G35" s="107"/>
      <c r="H35"/>
      <c r="I35"/>
      <c r="J35"/>
    </row>
    <row r="36" spans="2:10" ht="15" customHeight="1">
      <c r="B36" s="236" t="s">
        <v>178</v>
      </c>
      <c r="H36" s="29"/>
    </row>
    <row r="37" spans="2:10">
      <c r="H37" s="18"/>
      <c r="I37"/>
      <c r="J37"/>
    </row>
    <row r="38" spans="2:10">
      <c r="B38" s="18" t="s">
        <v>426</v>
      </c>
      <c r="H38" s="18" t="s">
        <v>284</v>
      </c>
      <c r="I38" s="18"/>
      <c r="J38" s="18"/>
    </row>
    <row r="39" spans="2:10" ht="21">
      <c r="B39" s="213" t="s">
        <v>162</v>
      </c>
      <c r="C39" s="119" t="s">
        <v>1</v>
      </c>
      <c r="D39" s="213" t="s">
        <v>234</v>
      </c>
      <c r="E39" s="125" t="s">
        <v>229</v>
      </c>
      <c r="F39" s="213" t="s">
        <v>235</v>
      </c>
      <c r="H39" s="18" t="s">
        <v>262</v>
      </c>
      <c r="I39" s="18"/>
      <c r="J39" s="18"/>
    </row>
    <row r="40" spans="2:10" ht="21">
      <c r="B40" s="119">
        <v>38</v>
      </c>
      <c r="C40" s="119" t="s">
        <v>336</v>
      </c>
      <c r="D40" s="213">
        <v>10</v>
      </c>
      <c r="E40" s="125">
        <v>1.3206018518518518E-2</v>
      </c>
      <c r="F40" s="120">
        <f>E40/3.05</f>
        <v>4.3298421372191861E-3</v>
      </c>
      <c r="H40">
        <v>1</v>
      </c>
      <c r="I40" t="s">
        <v>419</v>
      </c>
      <c r="J40">
        <v>76</v>
      </c>
    </row>
    <row r="41" spans="2:10" ht="21">
      <c r="B41" s="119">
        <v>76</v>
      </c>
      <c r="C41" s="119" t="s">
        <v>242</v>
      </c>
      <c r="D41" s="213">
        <v>12</v>
      </c>
      <c r="E41" s="125">
        <v>1.4395833333333335E-2</v>
      </c>
      <c r="F41" s="120">
        <f>E41/3.05</f>
        <v>4.719945355191258E-3</v>
      </c>
      <c r="H41">
        <v>2</v>
      </c>
      <c r="I41" t="s">
        <v>418</v>
      </c>
      <c r="J41">
        <v>85</v>
      </c>
    </row>
    <row r="42" spans="2:10" ht="21">
      <c r="B42" s="119">
        <v>77</v>
      </c>
      <c r="C42" s="119" t="s">
        <v>241</v>
      </c>
      <c r="D42" s="213">
        <v>12</v>
      </c>
      <c r="E42" s="125">
        <v>1.4432870370370372E-2</v>
      </c>
      <c r="F42" s="120">
        <f>E42/3.05</f>
        <v>4.7320886460230733E-3</v>
      </c>
      <c r="H42">
        <v>3</v>
      </c>
      <c r="I42" t="s">
        <v>421</v>
      </c>
      <c r="J42">
        <v>101</v>
      </c>
    </row>
    <row r="43" spans="2:10" ht="21">
      <c r="B43" s="119">
        <v>86</v>
      </c>
      <c r="C43" s="119" t="s">
        <v>245</v>
      </c>
      <c r="D43" s="213">
        <v>12</v>
      </c>
      <c r="E43" s="125">
        <v>1.5086805555555556E-2</v>
      </c>
      <c r="F43" s="120">
        <f>E43/3.05</f>
        <v>4.9464936247723135E-3</v>
      </c>
      <c r="H43">
        <v>4</v>
      </c>
      <c r="I43" t="s">
        <v>420</v>
      </c>
      <c r="J43">
        <v>132</v>
      </c>
    </row>
    <row r="44" spans="2:10" ht="21">
      <c r="B44" s="119">
        <v>100</v>
      </c>
      <c r="C44" s="119" t="s">
        <v>331</v>
      </c>
      <c r="D44" s="213">
        <v>12</v>
      </c>
      <c r="E44" s="125">
        <v>1.6728009259259258E-2</v>
      </c>
      <c r="F44" s="120">
        <f>E44/3.05</f>
        <v>5.4845931997571339E-3</v>
      </c>
      <c r="H44">
        <v>5</v>
      </c>
      <c r="I44" t="s">
        <v>283</v>
      </c>
      <c r="J44">
        <v>156</v>
      </c>
    </row>
    <row r="45" spans="2:10" ht="21">
      <c r="B45" s="122"/>
      <c r="C45" s="122"/>
      <c r="D45" s="214"/>
      <c r="E45" s="126"/>
      <c r="F45" s="123"/>
      <c r="H45">
        <v>6</v>
      </c>
      <c r="I45" t="s">
        <v>320</v>
      </c>
      <c r="J45">
        <v>173</v>
      </c>
    </row>
    <row r="46" spans="2:10" ht="21">
      <c r="B46" s="122"/>
      <c r="C46" s="122"/>
      <c r="D46" s="214"/>
      <c r="E46" s="126"/>
      <c r="F46" s="123"/>
      <c r="H46">
        <v>7</v>
      </c>
      <c r="I46" t="s">
        <v>381</v>
      </c>
      <c r="J46">
        <v>184</v>
      </c>
    </row>
    <row r="47" spans="2:10" ht="21">
      <c r="B47" s="122"/>
      <c r="C47" s="122"/>
      <c r="D47" s="214"/>
      <c r="E47" s="126"/>
      <c r="F47" s="123"/>
      <c r="H47">
        <v>8</v>
      </c>
      <c r="I47" t="s">
        <v>427</v>
      </c>
      <c r="J47">
        <v>186</v>
      </c>
    </row>
    <row r="48" spans="2:10" ht="21">
      <c r="B48" s="122"/>
      <c r="C48" s="122"/>
      <c r="D48" s="214"/>
      <c r="E48" s="126"/>
      <c r="F48" s="123"/>
      <c r="H48">
        <v>9</v>
      </c>
      <c r="I48" t="s">
        <v>423</v>
      </c>
      <c r="J48">
        <v>190</v>
      </c>
    </row>
    <row r="49" spans="2:11" ht="21">
      <c r="B49" s="122"/>
      <c r="C49" s="122"/>
      <c r="D49" s="214"/>
      <c r="E49" s="126"/>
      <c r="F49" s="123"/>
      <c r="H49">
        <v>10</v>
      </c>
      <c r="I49" t="s">
        <v>428</v>
      </c>
      <c r="J49">
        <v>210</v>
      </c>
    </row>
    <row r="50" spans="2:11" ht="21">
      <c r="B50" s="122"/>
      <c r="C50" s="122"/>
      <c r="D50" s="214"/>
      <c r="E50" s="126"/>
      <c r="F50" s="123"/>
      <c r="H50">
        <v>11</v>
      </c>
      <c r="I50" t="s">
        <v>429</v>
      </c>
      <c r="J50">
        <v>267</v>
      </c>
    </row>
    <row r="51" spans="2:11" ht="21">
      <c r="B51" s="122"/>
      <c r="C51" s="122"/>
      <c r="D51" s="214"/>
      <c r="E51" s="126"/>
      <c r="F51" s="123"/>
      <c r="H51">
        <v>12</v>
      </c>
      <c r="I51" t="s">
        <v>424</v>
      </c>
      <c r="J51">
        <v>289</v>
      </c>
    </row>
    <row r="52" spans="2:11">
      <c r="H52" s="18">
        <v>13</v>
      </c>
      <c r="I52" s="18" t="s">
        <v>260</v>
      </c>
      <c r="J52" s="18">
        <v>319</v>
      </c>
    </row>
    <row r="53" spans="2:11">
      <c r="H53">
        <v>14</v>
      </c>
      <c r="I53" t="s">
        <v>430</v>
      </c>
      <c r="J53">
        <v>430</v>
      </c>
    </row>
    <row r="54" spans="2:11">
      <c r="H54"/>
      <c r="I54"/>
      <c r="J54"/>
    </row>
    <row r="55" spans="2:11">
      <c r="H55"/>
      <c r="I55"/>
      <c r="J55"/>
    </row>
    <row r="56" spans="2:11">
      <c r="B56" s="18" t="s">
        <v>417</v>
      </c>
      <c r="G56" s="82"/>
      <c r="H56" s="18" t="s">
        <v>285</v>
      </c>
      <c r="I56" s="18"/>
      <c r="J56"/>
    </row>
    <row r="57" spans="2:11" ht="21">
      <c r="B57" s="213" t="s">
        <v>162</v>
      </c>
      <c r="C57" s="119" t="s">
        <v>1</v>
      </c>
      <c r="D57" s="213" t="s">
        <v>234</v>
      </c>
      <c r="E57" s="125" t="s">
        <v>229</v>
      </c>
      <c r="F57" s="213" t="s">
        <v>235</v>
      </c>
      <c r="G57" s="82"/>
      <c r="H57" s="18" t="s">
        <v>262</v>
      </c>
      <c r="I57" s="18"/>
      <c r="J57"/>
      <c r="K57"/>
    </row>
    <row r="58" spans="2:11" ht="21">
      <c r="B58" s="119">
        <v>21</v>
      </c>
      <c r="C58" s="119" t="s">
        <v>371</v>
      </c>
      <c r="D58" s="213">
        <v>11</v>
      </c>
      <c r="E58" s="125">
        <v>1.4068287037037037E-2</v>
      </c>
      <c r="F58" s="120">
        <f>E58/3.05</f>
        <v>4.6125531268973894E-3</v>
      </c>
      <c r="H58">
        <v>1</v>
      </c>
      <c r="I58" t="s">
        <v>375</v>
      </c>
      <c r="J58">
        <v>26</v>
      </c>
      <c r="K58"/>
    </row>
    <row r="59" spans="2:11" ht="21">
      <c r="B59" s="119">
        <v>31</v>
      </c>
      <c r="C59" s="119" t="s">
        <v>266</v>
      </c>
      <c r="D59" s="213">
        <v>11</v>
      </c>
      <c r="E59" s="125">
        <v>1.444560185185185E-2</v>
      </c>
      <c r="F59" s="120">
        <f t="shared" ref="F59:F64" si="1">E59/3.05</f>
        <v>4.7362629022465082E-3</v>
      </c>
      <c r="H59">
        <v>2</v>
      </c>
      <c r="I59" t="s">
        <v>418</v>
      </c>
      <c r="J59">
        <v>60</v>
      </c>
      <c r="K59"/>
    </row>
    <row r="60" spans="2:11" ht="21">
      <c r="B60" s="119">
        <v>36</v>
      </c>
      <c r="C60" s="119" t="s">
        <v>249</v>
      </c>
      <c r="D60" s="213">
        <v>11</v>
      </c>
      <c r="E60" s="125">
        <v>1.4596064814814817E-2</v>
      </c>
      <c r="F60" s="120">
        <f t="shared" si="1"/>
        <v>4.78559502125076E-3</v>
      </c>
      <c r="H60">
        <v>3</v>
      </c>
      <c r="I60" t="s">
        <v>320</v>
      </c>
      <c r="J60">
        <v>114</v>
      </c>
      <c r="K60"/>
    </row>
    <row r="61" spans="2:11" ht="21">
      <c r="B61" s="119">
        <v>43</v>
      </c>
      <c r="C61" s="119" t="s">
        <v>334</v>
      </c>
      <c r="D61" s="213">
        <v>10</v>
      </c>
      <c r="E61" s="125">
        <v>1.4745370370370372E-2</v>
      </c>
      <c r="F61" s="120">
        <f t="shared" si="1"/>
        <v>4.8345476624165155E-3</v>
      </c>
      <c r="H61">
        <v>4</v>
      </c>
      <c r="I61" t="s">
        <v>283</v>
      </c>
      <c r="J61">
        <v>123</v>
      </c>
      <c r="K61"/>
    </row>
    <row r="62" spans="2:11" ht="21">
      <c r="B62" s="119">
        <v>84</v>
      </c>
      <c r="C62" s="119" t="s">
        <v>330</v>
      </c>
      <c r="D62" s="213">
        <v>10</v>
      </c>
      <c r="E62" s="125">
        <v>1.5990740740740739E-2</v>
      </c>
      <c r="F62" s="120">
        <f t="shared" si="1"/>
        <v>5.2428658166363083E-3</v>
      </c>
      <c r="H62">
        <v>5</v>
      </c>
      <c r="I62" t="s">
        <v>419</v>
      </c>
      <c r="J62">
        <v>128</v>
      </c>
      <c r="K62"/>
    </row>
    <row r="63" spans="2:11" ht="21">
      <c r="B63" s="119">
        <v>91</v>
      </c>
      <c r="C63" s="119" t="s">
        <v>332</v>
      </c>
      <c r="D63" s="213">
        <v>10</v>
      </c>
      <c r="E63" s="125">
        <v>1.6120370370370372E-2</v>
      </c>
      <c r="F63" s="120">
        <f t="shared" si="1"/>
        <v>5.285367334547663E-3</v>
      </c>
      <c r="H63" s="18">
        <v>6</v>
      </c>
      <c r="I63" s="18" t="s">
        <v>260</v>
      </c>
      <c r="J63" s="18">
        <v>171</v>
      </c>
      <c r="K63"/>
    </row>
    <row r="64" spans="2:11" ht="21">
      <c r="B64" s="119">
        <v>104</v>
      </c>
      <c r="C64" s="119" t="s">
        <v>329</v>
      </c>
      <c r="D64" s="213">
        <v>10</v>
      </c>
      <c r="E64" s="125">
        <v>1.6506944444444446E-2</v>
      </c>
      <c r="F64" s="120">
        <f t="shared" si="1"/>
        <v>5.4121129326047367E-3</v>
      </c>
      <c r="H64">
        <v>7</v>
      </c>
      <c r="I64" t="s">
        <v>420</v>
      </c>
      <c r="J64">
        <v>172</v>
      </c>
      <c r="K64"/>
    </row>
    <row r="65" spans="2:11" ht="21">
      <c r="B65" s="122"/>
      <c r="C65" s="122"/>
      <c r="D65" s="214"/>
      <c r="E65" s="126"/>
      <c r="F65" s="123"/>
      <c r="H65">
        <v>8</v>
      </c>
      <c r="I65" t="s">
        <v>421</v>
      </c>
      <c r="J65">
        <v>194</v>
      </c>
      <c r="K65"/>
    </row>
    <row r="66" spans="2:11" ht="21">
      <c r="B66" s="122"/>
      <c r="C66" s="122"/>
      <c r="D66" s="214"/>
      <c r="E66" s="126"/>
      <c r="F66" s="123"/>
      <c r="H66">
        <v>9</v>
      </c>
      <c r="I66" t="s">
        <v>422</v>
      </c>
      <c r="J66">
        <v>275</v>
      </c>
      <c r="K66"/>
    </row>
    <row r="67" spans="2:11" ht="21">
      <c r="B67" s="122"/>
      <c r="C67" s="122"/>
      <c r="D67" s="214"/>
      <c r="E67" s="126"/>
      <c r="F67" s="123"/>
      <c r="H67">
        <v>10</v>
      </c>
      <c r="I67" t="s">
        <v>381</v>
      </c>
      <c r="J67">
        <v>311</v>
      </c>
      <c r="K67"/>
    </row>
    <row r="68" spans="2:11" ht="21">
      <c r="B68" s="122"/>
      <c r="C68" s="122"/>
      <c r="D68" s="214"/>
      <c r="E68" s="126"/>
      <c r="F68" s="123"/>
      <c r="H68">
        <v>11</v>
      </c>
      <c r="I68" t="s">
        <v>423</v>
      </c>
      <c r="J68">
        <v>326</v>
      </c>
    </row>
    <row r="69" spans="2:11" ht="21">
      <c r="B69" s="122"/>
      <c r="C69" s="122"/>
      <c r="D69" s="214"/>
      <c r="E69" s="126"/>
      <c r="F69" s="123"/>
      <c r="H69">
        <v>12</v>
      </c>
      <c r="I69" t="s">
        <v>424</v>
      </c>
      <c r="J69">
        <v>327</v>
      </c>
    </row>
    <row r="70" spans="2:11" ht="21">
      <c r="B70" s="122"/>
      <c r="C70" s="122"/>
      <c r="D70" s="214"/>
      <c r="E70" s="126"/>
      <c r="F70" s="123"/>
      <c r="H70">
        <v>13</v>
      </c>
      <c r="I70" t="s">
        <v>425</v>
      </c>
      <c r="J70">
        <v>371</v>
      </c>
    </row>
    <row r="76" spans="2:11">
      <c r="B76" s="18" t="s">
        <v>431</v>
      </c>
      <c r="G76" s="82"/>
      <c r="H76" s="18" t="s">
        <v>285</v>
      </c>
      <c r="I76" s="18"/>
      <c r="J76"/>
    </row>
    <row r="77" spans="2:11" ht="21">
      <c r="B77" s="213" t="s">
        <v>162</v>
      </c>
      <c r="C77" s="119" t="s">
        <v>1</v>
      </c>
      <c r="D77" s="213" t="s">
        <v>234</v>
      </c>
      <c r="E77" s="125" t="s">
        <v>229</v>
      </c>
      <c r="F77" s="213" t="s">
        <v>235</v>
      </c>
      <c r="G77" s="82"/>
      <c r="H77" s="18" t="s">
        <v>262</v>
      </c>
      <c r="I77" s="18"/>
      <c r="J77"/>
    </row>
    <row r="78" spans="2:11" ht="21">
      <c r="B78" s="119">
        <v>38</v>
      </c>
      <c r="C78" s="119" t="s">
        <v>406</v>
      </c>
      <c r="D78" s="213">
        <v>9</v>
      </c>
      <c r="E78" s="125">
        <v>1.5043981481481483E-2</v>
      </c>
      <c r="F78" s="120">
        <f>E78/3.05</f>
        <v>4.9324529447480276E-3</v>
      </c>
      <c r="H78">
        <v>1</v>
      </c>
      <c r="I78" t="s">
        <v>267</v>
      </c>
      <c r="J78">
        <v>50</v>
      </c>
    </row>
    <row r="79" spans="2:11" ht="21">
      <c r="B79" s="119">
        <v>67</v>
      </c>
      <c r="C79" s="119" t="s">
        <v>326</v>
      </c>
      <c r="D79" s="213">
        <v>9</v>
      </c>
      <c r="E79" s="125">
        <v>1.5975694444444442E-2</v>
      </c>
      <c r="F79" s="120">
        <f>E79/3.05</f>
        <v>5.2379326047358827E-3</v>
      </c>
      <c r="H79">
        <v>2</v>
      </c>
      <c r="I79" t="s">
        <v>381</v>
      </c>
      <c r="J79">
        <v>98</v>
      </c>
    </row>
    <row r="80" spans="2:11" ht="21">
      <c r="B80" s="119">
        <v>82</v>
      </c>
      <c r="C80" s="119" t="s">
        <v>358</v>
      </c>
      <c r="D80" s="213">
        <v>9</v>
      </c>
      <c r="E80" s="125">
        <v>1.6947916666666667E-2</v>
      </c>
      <c r="F80" s="120">
        <f>E80/3.05</f>
        <v>5.5566939890710383E-3</v>
      </c>
      <c r="H80">
        <v>3</v>
      </c>
      <c r="I80" t="s">
        <v>418</v>
      </c>
      <c r="J80">
        <v>104</v>
      </c>
    </row>
    <row r="81" spans="8:10">
      <c r="H81">
        <v>4</v>
      </c>
      <c r="I81" t="s">
        <v>432</v>
      </c>
      <c r="J81">
        <v>109</v>
      </c>
    </row>
    <row r="82" spans="8:10">
      <c r="H82">
        <v>5</v>
      </c>
      <c r="I82" t="s">
        <v>283</v>
      </c>
      <c r="J82">
        <v>117</v>
      </c>
    </row>
    <row r="83" spans="8:10">
      <c r="H83">
        <v>6</v>
      </c>
      <c r="I83" t="s">
        <v>321</v>
      </c>
      <c r="J83">
        <v>130</v>
      </c>
    </row>
    <row r="84" spans="8:10">
      <c r="H84">
        <v>7</v>
      </c>
      <c r="I84" t="s">
        <v>355</v>
      </c>
      <c r="J84">
        <v>133</v>
      </c>
    </row>
    <row r="85" spans="8:10">
      <c r="H85">
        <v>8</v>
      </c>
      <c r="I85" t="s">
        <v>368</v>
      </c>
      <c r="J85">
        <v>175</v>
      </c>
    </row>
    <row r="86" spans="8:10">
      <c r="H86">
        <v>9</v>
      </c>
      <c r="I86" t="s">
        <v>429</v>
      </c>
      <c r="J86">
        <v>222</v>
      </c>
    </row>
  </sheetData>
  <pageMargins left="0.375" right="0.5" top="0.70833333333333337" bottom="0.52270011947431305" header="0.5" footer="0.35842293906810035"/>
  <pageSetup orientation="portrait" horizontalDpi="4294967293" verticalDpi="4294967293" r:id="rId1"/>
  <headerFooter alignWithMargins="0">
    <oddHeader>&amp;C&amp;"Footlight MT Light,Bold"&amp;24Jaguar Kit Carson XC Invitational&amp;"Footlight MT Light,Regular"&amp;22
&amp;14 Friday, October 21, 2022 Kit Carson Park ~ Escondido, CA</oddHead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K109"/>
  <sheetViews>
    <sheetView showGridLines="0" view="pageLayout" topLeftCell="A19" zoomScale="50" zoomScalePageLayoutView="50" workbookViewId="0">
      <selection activeCell="C43" sqref="C43:F48"/>
    </sheetView>
  </sheetViews>
  <sheetFormatPr defaultColWidth="23.44140625" defaultRowHeight="13.2"/>
  <cols>
    <col min="1" max="1" width="4.109375" style="2" customWidth="1"/>
    <col min="2" max="2" width="8.44140625" style="15" customWidth="1"/>
    <col min="3" max="3" width="22.77734375" style="81" customWidth="1"/>
    <col min="4" max="4" width="7" style="15" customWidth="1"/>
    <col min="5" max="5" width="10.77734375" style="106" customWidth="1"/>
    <col min="6" max="6" width="7.6640625" style="15" bestFit="1" customWidth="1"/>
    <col min="7" max="7" width="3.109375" style="81" customWidth="1"/>
    <col min="8" max="8" width="4.33203125" style="2" customWidth="1"/>
    <col min="9" max="9" width="20.21875" style="2" customWidth="1"/>
    <col min="10" max="10" width="6.109375" style="2" customWidth="1"/>
    <col min="11" max="11" width="32.33203125" style="2" customWidth="1"/>
    <col min="12" max="12" width="10.77734375" style="2" customWidth="1"/>
    <col min="13" max="16384" width="23.44140625" style="2"/>
  </cols>
  <sheetData>
    <row r="3" spans="2:10" ht="22.95" customHeight="1">
      <c r="C3" s="83"/>
      <c r="D3" s="84"/>
      <c r="E3" s="84"/>
    </row>
    <row r="4" spans="2:10" ht="67.05" customHeight="1">
      <c r="B4" s="225" t="s">
        <v>196</v>
      </c>
      <c r="C4" s="17"/>
      <c r="D4" s="34"/>
      <c r="E4" s="224"/>
      <c r="F4"/>
      <c r="G4" s="17"/>
      <c r="H4" s="18" t="s">
        <v>452</v>
      </c>
      <c r="I4"/>
      <c r="J4"/>
    </row>
    <row r="5" spans="2:10">
      <c r="B5" s="18"/>
      <c r="C5" s="17"/>
      <c r="D5" s="34"/>
      <c r="E5" s="224"/>
      <c r="G5" s="17"/>
      <c r="H5" t="s">
        <v>262</v>
      </c>
      <c r="I5"/>
      <c r="J5"/>
    </row>
    <row r="6" spans="2:10" ht="21">
      <c r="B6" s="213" t="s">
        <v>162</v>
      </c>
      <c r="C6" s="119" t="s">
        <v>1</v>
      </c>
      <c r="D6" s="213" t="s">
        <v>234</v>
      </c>
      <c r="E6" s="125" t="s">
        <v>229</v>
      </c>
      <c r="F6" s="120" t="s">
        <v>235</v>
      </c>
      <c r="H6"/>
      <c r="I6"/>
      <c r="J6"/>
    </row>
    <row r="7" spans="2:10" ht="21">
      <c r="B7" s="119">
        <v>2</v>
      </c>
      <c r="C7" s="119" t="s">
        <v>251</v>
      </c>
      <c r="D7" s="213">
        <v>12</v>
      </c>
      <c r="E7" s="228">
        <v>0.80625000000000002</v>
      </c>
      <c r="F7" s="229">
        <f t="shared" ref="F7:F12" si="0">E7/3</f>
        <v>0.26874999999999999</v>
      </c>
      <c r="H7">
        <v>1</v>
      </c>
      <c r="I7" t="s">
        <v>439</v>
      </c>
      <c r="J7">
        <v>42</v>
      </c>
    </row>
    <row r="8" spans="2:10" ht="21">
      <c r="B8" s="119">
        <v>5</v>
      </c>
      <c r="C8" s="119" t="s">
        <v>410</v>
      </c>
      <c r="D8" s="213">
        <v>12</v>
      </c>
      <c r="E8" s="228">
        <v>0.81666666666666676</v>
      </c>
      <c r="F8" s="229">
        <f t="shared" si="0"/>
        <v>0.27222222222222225</v>
      </c>
      <c r="H8">
        <v>2</v>
      </c>
      <c r="I8" t="s">
        <v>453</v>
      </c>
      <c r="J8">
        <v>70</v>
      </c>
    </row>
    <row r="9" spans="2:10" ht="21">
      <c r="B9" s="119">
        <v>16</v>
      </c>
      <c r="C9" s="119" t="s">
        <v>252</v>
      </c>
      <c r="D9" s="213">
        <v>11</v>
      </c>
      <c r="E9" s="228">
        <v>0.83750000000000002</v>
      </c>
      <c r="F9" s="229">
        <f t="shared" si="0"/>
        <v>0.27916666666666667</v>
      </c>
      <c r="G9" s="91"/>
      <c r="H9" s="18">
        <v>3</v>
      </c>
      <c r="I9" s="18" t="s">
        <v>260</v>
      </c>
      <c r="J9" s="18">
        <v>95</v>
      </c>
    </row>
    <row r="10" spans="2:10" ht="21">
      <c r="B10" s="119">
        <v>30</v>
      </c>
      <c r="C10" s="119" t="s">
        <v>337</v>
      </c>
      <c r="D10" s="213">
        <v>9</v>
      </c>
      <c r="E10" s="228">
        <v>0.87430555555555556</v>
      </c>
      <c r="F10" s="229">
        <f t="shared" si="0"/>
        <v>0.29143518518518519</v>
      </c>
      <c r="H10">
        <v>4</v>
      </c>
      <c r="I10" t="s">
        <v>444</v>
      </c>
      <c r="J10">
        <v>122</v>
      </c>
    </row>
    <row r="11" spans="2:10" ht="21">
      <c r="B11" s="119">
        <v>56</v>
      </c>
      <c r="C11" s="119" t="s">
        <v>253</v>
      </c>
      <c r="D11" s="213">
        <v>11</v>
      </c>
      <c r="E11" s="228">
        <v>0.9243055555555556</v>
      </c>
      <c r="F11" s="229">
        <f t="shared" si="0"/>
        <v>0.30810185185185185</v>
      </c>
      <c r="G11" s="107"/>
      <c r="H11">
        <v>5</v>
      </c>
      <c r="I11" t="s">
        <v>454</v>
      </c>
      <c r="J11">
        <v>185</v>
      </c>
    </row>
    <row r="12" spans="2:10" ht="21">
      <c r="B12" s="119">
        <v>63</v>
      </c>
      <c r="C12" s="119" t="s">
        <v>257</v>
      </c>
      <c r="D12" s="213">
        <v>10</v>
      </c>
      <c r="E12" s="228">
        <v>0.94374999999999998</v>
      </c>
      <c r="F12" s="229">
        <f t="shared" si="0"/>
        <v>0.31458333333333333</v>
      </c>
      <c r="H12">
        <v>6</v>
      </c>
      <c r="I12" t="s">
        <v>455</v>
      </c>
      <c r="J12">
        <v>202</v>
      </c>
    </row>
    <row r="13" spans="2:10" ht="21">
      <c r="B13" s="122"/>
      <c r="C13" s="122"/>
      <c r="D13" s="214"/>
      <c r="E13" s="226"/>
      <c r="F13" s="123"/>
      <c r="H13">
        <v>7</v>
      </c>
      <c r="I13" t="s">
        <v>456</v>
      </c>
      <c r="J13">
        <v>206</v>
      </c>
    </row>
    <row r="14" spans="2:10" ht="21">
      <c r="B14" s="122"/>
      <c r="C14" s="122"/>
      <c r="D14" s="214"/>
      <c r="E14" s="226"/>
      <c r="F14" s="123"/>
      <c r="H14">
        <v>8</v>
      </c>
      <c r="I14" t="s">
        <v>378</v>
      </c>
      <c r="J14">
        <v>214</v>
      </c>
    </row>
    <row r="15" spans="2:10" ht="21">
      <c r="B15" s="122"/>
      <c r="C15" s="122"/>
      <c r="D15" s="214"/>
      <c r="E15" s="226"/>
      <c r="F15" s="123"/>
      <c r="H15">
        <v>9</v>
      </c>
      <c r="I15" t="s">
        <v>457</v>
      </c>
      <c r="J15">
        <v>223</v>
      </c>
    </row>
    <row r="16" spans="2:10" ht="21">
      <c r="B16" s="122"/>
      <c r="C16" s="122"/>
      <c r="D16" s="214"/>
      <c r="E16" s="226"/>
      <c r="F16" s="123"/>
      <c r="H16">
        <v>10</v>
      </c>
      <c r="I16" t="s">
        <v>458</v>
      </c>
      <c r="J16">
        <v>250</v>
      </c>
    </row>
    <row r="17" spans="1:10" ht="21">
      <c r="B17" s="122"/>
      <c r="C17" s="122"/>
      <c r="D17" s="214"/>
      <c r="E17" s="226"/>
      <c r="F17" s="123"/>
      <c r="H17">
        <v>11</v>
      </c>
      <c r="I17" t="s">
        <v>281</v>
      </c>
      <c r="J17">
        <v>271</v>
      </c>
    </row>
    <row r="18" spans="1:10" ht="21">
      <c r="B18"/>
      <c r="C18" s="122"/>
      <c r="D18" s="214"/>
      <c r="E18" s="226"/>
      <c r="F18" s="123"/>
      <c r="H18">
        <v>12</v>
      </c>
      <c r="I18" t="s">
        <v>441</v>
      </c>
      <c r="J18">
        <v>272</v>
      </c>
    </row>
    <row r="19" spans="1:10" ht="21">
      <c r="B19" s="122"/>
      <c r="C19" s="122"/>
      <c r="D19" s="214"/>
      <c r="E19" s="226"/>
      <c r="F19" s="123"/>
      <c r="H19">
        <v>13</v>
      </c>
      <c r="I19" t="s">
        <v>459</v>
      </c>
      <c r="J19">
        <v>304</v>
      </c>
    </row>
    <row r="20" spans="1:10" ht="21">
      <c r="B20" s="122"/>
      <c r="C20" s="122"/>
      <c r="D20" s="214"/>
      <c r="E20" s="226"/>
      <c r="F20" s="123"/>
      <c r="H20">
        <v>14</v>
      </c>
      <c r="I20" t="s">
        <v>447</v>
      </c>
      <c r="J20">
        <v>362</v>
      </c>
    </row>
    <row r="21" spans="1:10">
      <c r="D21" s="89"/>
      <c r="H21">
        <v>15</v>
      </c>
      <c r="I21" t="s">
        <v>460</v>
      </c>
      <c r="J21">
        <v>370</v>
      </c>
    </row>
    <row r="22" spans="1:10" ht="17.399999999999999">
      <c r="B22" s="223"/>
      <c r="H22"/>
      <c r="I22"/>
      <c r="J22"/>
    </row>
    <row r="23" spans="1:10">
      <c r="B23" s="91"/>
      <c r="H23"/>
      <c r="I23"/>
      <c r="J23"/>
    </row>
    <row r="24" spans="1:10" ht="21">
      <c r="B24" s="214"/>
      <c r="C24" s="122"/>
      <c r="D24" s="214"/>
      <c r="E24" s="126"/>
      <c r="F24" s="123"/>
      <c r="H24"/>
      <c r="I24"/>
      <c r="J24"/>
    </row>
    <row r="25" spans="1:10" ht="21">
      <c r="B25" s="122"/>
      <c r="C25" s="122"/>
      <c r="D25" s="214"/>
      <c r="E25" s="226"/>
      <c r="F25" s="123"/>
      <c r="I25"/>
      <c r="J25"/>
    </row>
    <row r="26" spans="1:10" ht="21">
      <c r="B26" s="122"/>
      <c r="C26" s="122"/>
      <c r="D26" s="214"/>
      <c r="E26" s="226"/>
      <c r="F26" s="123"/>
      <c r="I26"/>
      <c r="J26"/>
    </row>
    <row r="27" spans="1:10" ht="21">
      <c r="B27" s="122"/>
      <c r="C27" s="122"/>
      <c r="D27" s="214"/>
      <c r="E27" s="226"/>
      <c r="F27" s="123"/>
      <c r="I27"/>
      <c r="J27"/>
    </row>
    <row r="28" spans="1:10" ht="21">
      <c r="A28" s="85"/>
      <c r="B28" s="122"/>
      <c r="C28" s="122"/>
      <c r="D28" s="214"/>
      <c r="E28" s="226"/>
      <c r="F28" s="123"/>
      <c r="I28"/>
      <c r="J28"/>
    </row>
    <row r="29" spans="1:10" ht="21">
      <c r="B29" s="122"/>
      <c r="C29" s="122"/>
      <c r="D29" s="214"/>
      <c r="E29" s="226"/>
      <c r="F29" s="123"/>
      <c r="H29" s="91"/>
      <c r="I29" s="18"/>
      <c r="J29" s="18"/>
    </row>
    <row r="30" spans="1:10" ht="21">
      <c r="A30" s="81"/>
      <c r="B30" s="122"/>
      <c r="C30" s="122"/>
      <c r="D30" s="214"/>
      <c r="E30" s="226"/>
      <c r="F30" s="123"/>
      <c r="G30" s="91"/>
      <c r="I30"/>
      <c r="J30"/>
    </row>
    <row r="31" spans="1:10" ht="21">
      <c r="B31" s="122"/>
      <c r="C31" s="122"/>
      <c r="D31" s="214"/>
      <c r="E31" s="226"/>
      <c r="F31" s="123"/>
      <c r="I31"/>
      <c r="J31"/>
    </row>
    <row r="32" spans="1:10" ht="21">
      <c r="B32" s="122"/>
      <c r="C32" s="122"/>
      <c r="D32" s="214"/>
      <c r="E32" s="226"/>
      <c r="F32" s="123"/>
      <c r="G32" s="107"/>
      <c r="I32"/>
      <c r="J32"/>
    </row>
    <row r="33" spans="2:10" ht="21">
      <c r="B33" s="122"/>
      <c r="C33" s="122"/>
      <c r="D33" s="214"/>
      <c r="E33" s="226"/>
      <c r="F33" s="123"/>
      <c r="H33" s="89"/>
    </row>
    <row r="34" spans="2:10" ht="21">
      <c r="B34" s="122"/>
      <c r="C34" s="122"/>
      <c r="D34" s="214"/>
      <c r="E34" s="226"/>
      <c r="F34" s="123"/>
      <c r="H34" s="89"/>
      <c r="I34"/>
    </row>
    <row r="35" spans="2:10" ht="21">
      <c r="B35" s="122"/>
      <c r="C35" s="122"/>
      <c r="D35" s="214"/>
      <c r="E35" s="226"/>
      <c r="F35" s="123"/>
      <c r="H35" s="89"/>
      <c r="I35"/>
    </row>
    <row r="36" spans="2:10" ht="15" customHeight="1">
      <c r="D36" s="89"/>
      <c r="H36" s="89"/>
      <c r="I36"/>
    </row>
    <row r="37" spans="2:10" ht="15" customHeight="1">
      <c r="D37" s="89"/>
      <c r="H37" s="99"/>
      <c r="I37"/>
    </row>
    <row r="38" spans="2:10" ht="15" customHeight="1">
      <c r="D38" s="89"/>
      <c r="H38" s="99"/>
      <c r="I38"/>
    </row>
    <row r="39" spans="2:10" ht="15" customHeight="1">
      <c r="D39" s="89"/>
      <c r="H39" s="99"/>
      <c r="I39"/>
    </row>
    <row r="40" spans="2:10" ht="17.399999999999999">
      <c r="B40" s="225" t="s">
        <v>178</v>
      </c>
      <c r="C40" s="17"/>
      <c r="D40" s="34"/>
      <c r="E40" s="224"/>
      <c r="F40"/>
      <c r="H40" s="18" t="s">
        <v>435</v>
      </c>
      <c r="I40"/>
      <c r="J40"/>
    </row>
    <row r="41" spans="2:10">
      <c r="B41" s="18"/>
      <c r="C41" s="17"/>
      <c r="D41" s="34"/>
      <c r="E41" s="224"/>
      <c r="H41" t="s">
        <v>262</v>
      </c>
      <c r="I41"/>
      <c r="J41"/>
    </row>
    <row r="42" spans="2:10" ht="21">
      <c r="B42" s="213" t="s">
        <v>162</v>
      </c>
      <c r="C42" s="119" t="s">
        <v>1</v>
      </c>
      <c r="D42" s="213" t="s">
        <v>234</v>
      </c>
      <c r="E42" s="125" t="s">
        <v>229</v>
      </c>
      <c r="F42" s="120" t="s">
        <v>235</v>
      </c>
      <c r="H42"/>
      <c r="I42"/>
      <c r="J42"/>
    </row>
    <row r="43" spans="2:10" ht="21">
      <c r="B43" s="119">
        <v>1</v>
      </c>
      <c r="C43" s="119" t="s">
        <v>250</v>
      </c>
      <c r="D43" s="213">
        <v>10</v>
      </c>
      <c r="E43" s="228">
        <v>0.65277777777777779</v>
      </c>
      <c r="F43" s="229">
        <f t="shared" ref="F43:F48" si="1">E43/3</f>
        <v>0.21759259259259259</v>
      </c>
      <c r="H43">
        <v>1</v>
      </c>
      <c r="I43" t="s">
        <v>436</v>
      </c>
      <c r="J43">
        <v>63</v>
      </c>
    </row>
    <row r="44" spans="2:10" ht="21">
      <c r="B44" s="119">
        <v>5</v>
      </c>
      <c r="C44" s="119" t="s">
        <v>246</v>
      </c>
      <c r="D44" s="213">
        <v>12</v>
      </c>
      <c r="E44" s="228">
        <v>0.67152777777777783</v>
      </c>
      <c r="F44" s="229">
        <f t="shared" si="1"/>
        <v>0.22384259259259262</v>
      </c>
      <c r="H44">
        <v>2</v>
      </c>
      <c r="I44" t="s">
        <v>437</v>
      </c>
      <c r="J44">
        <v>65</v>
      </c>
    </row>
    <row r="45" spans="2:10" ht="21">
      <c r="B45" s="119">
        <v>10</v>
      </c>
      <c r="C45" s="119" t="s">
        <v>240</v>
      </c>
      <c r="D45" s="213">
        <v>12</v>
      </c>
      <c r="E45" s="228">
        <v>0.67986111111111114</v>
      </c>
      <c r="F45" s="229">
        <f t="shared" si="1"/>
        <v>0.22662037037037039</v>
      </c>
      <c r="H45" s="18">
        <v>3</v>
      </c>
      <c r="I45" s="18" t="s">
        <v>260</v>
      </c>
      <c r="J45" s="18">
        <v>117</v>
      </c>
    </row>
    <row r="46" spans="2:10" ht="21">
      <c r="B46" s="119">
        <v>55</v>
      </c>
      <c r="C46" s="119" t="s">
        <v>248</v>
      </c>
      <c r="D46" s="213">
        <v>11</v>
      </c>
      <c r="E46" s="228">
        <v>0.74444444444444446</v>
      </c>
      <c r="F46" s="229">
        <f t="shared" si="1"/>
        <v>0.24814814814814815</v>
      </c>
      <c r="H46">
        <v>4</v>
      </c>
      <c r="I46" t="s">
        <v>438</v>
      </c>
      <c r="J46">
        <v>135</v>
      </c>
    </row>
    <row r="47" spans="2:10" ht="21">
      <c r="B47" s="119">
        <v>60</v>
      </c>
      <c r="C47" s="119" t="s">
        <v>323</v>
      </c>
      <c r="D47" s="213">
        <v>9</v>
      </c>
      <c r="E47" s="228">
        <v>0.74791666666666667</v>
      </c>
      <c r="F47" s="229">
        <f t="shared" si="1"/>
        <v>0.24930555555555556</v>
      </c>
      <c r="H47">
        <v>5</v>
      </c>
      <c r="I47" t="s">
        <v>439</v>
      </c>
      <c r="J47">
        <v>156</v>
      </c>
    </row>
    <row r="48" spans="2:10" ht="21">
      <c r="B48" s="119">
        <v>83</v>
      </c>
      <c r="C48" s="119" t="s">
        <v>243</v>
      </c>
      <c r="D48" s="213">
        <v>12</v>
      </c>
      <c r="E48" s="228">
        <v>0.76388888888888884</v>
      </c>
      <c r="F48" s="229">
        <f t="shared" si="1"/>
        <v>0.25462962962962959</v>
      </c>
      <c r="H48">
        <v>6</v>
      </c>
      <c r="I48" t="s">
        <v>440</v>
      </c>
      <c r="J48">
        <v>236</v>
      </c>
    </row>
    <row r="49" spans="2:11" ht="21">
      <c r="B49" s="122"/>
      <c r="C49" s="122"/>
      <c r="D49" s="214"/>
      <c r="E49" s="226"/>
      <c r="F49" s="123"/>
      <c r="H49">
        <v>7</v>
      </c>
      <c r="I49" t="s">
        <v>441</v>
      </c>
      <c r="J49">
        <v>241</v>
      </c>
    </row>
    <row r="50" spans="2:11">
      <c r="H50">
        <v>8</v>
      </c>
      <c r="I50" t="s">
        <v>442</v>
      </c>
      <c r="J50">
        <v>254</v>
      </c>
    </row>
    <row r="51" spans="2:11">
      <c r="H51">
        <v>9</v>
      </c>
      <c r="I51" t="s">
        <v>443</v>
      </c>
      <c r="J51">
        <v>268</v>
      </c>
    </row>
    <row r="52" spans="2:11">
      <c r="H52">
        <v>10</v>
      </c>
      <c r="I52" t="s">
        <v>444</v>
      </c>
      <c r="J52">
        <v>279</v>
      </c>
    </row>
    <row r="53" spans="2:11">
      <c r="H53">
        <v>11</v>
      </c>
      <c r="I53" t="s">
        <v>445</v>
      </c>
      <c r="J53">
        <v>283</v>
      </c>
    </row>
    <row r="54" spans="2:11">
      <c r="H54">
        <v>12</v>
      </c>
      <c r="I54" t="s">
        <v>446</v>
      </c>
      <c r="J54">
        <v>298</v>
      </c>
    </row>
    <row r="55" spans="2:11">
      <c r="H55">
        <v>13</v>
      </c>
      <c r="I55" t="s">
        <v>447</v>
      </c>
      <c r="J55">
        <v>312</v>
      </c>
    </row>
    <row r="56" spans="2:11">
      <c r="B56" s="91"/>
      <c r="H56">
        <v>14</v>
      </c>
      <c r="I56" t="s">
        <v>448</v>
      </c>
      <c r="J56">
        <v>332</v>
      </c>
      <c r="K56"/>
    </row>
    <row r="57" spans="2:11" ht="21">
      <c r="B57" s="214"/>
      <c r="C57" s="122"/>
      <c r="D57" s="214"/>
      <c r="E57" s="126"/>
      <c r="F57" s="214"/>
      <c r="H57">
        <v>15</v>
      </c>
      <c r="I57" t="s">
        <v>361</v>
      </c>
      <c r="J57">
        <v>357</v>
      </c>
      <c r="K57"/>
    </row>
    <row r="58" spans="2:11" ht="21">
      <c r="B58" s="122"/>
      <c r="C58" s="122"/>
      <c r="D58" s="214"/>
      <c r="E58" s="226"/>
      <c r="F58" s="123"/>
      <c r="H58">
        <v>16</v>
      </c>
      <c r="I58" t="s">
        <v>449</v>
      </c>
      <c r="J58">
        <v>383</v>
      </c>
      <c r="K58"/>
    </row>
    <row r="59" spans="2:11" ht="21">
      <c r="B59" s="122"/>
      <c r="C59" s="122"/>
      <c r="D59" s="214"/>
      <c r="E59" s="226"/>
      <c r="F59" s="123"/>
      <c r="H59">
        <v>17</v>
      </c>
      <c r="I59" t="s">
        <v>450</v>
      </c>
      <c r="J59">
        <v>383</v>
      </c>
      <c r="K59"/>
    </row>
    <row r="60" spans="2:11" ht="21">
      <c r="B60" s="122"/>
      <c r="C60" s="122"/>
      <c r="D60" s="214"/>
      <c r="E60" s="226"/>
      <c r="F60" s="123"/>
      <c r="H60">
        <v>18</v>
      </c>
      <c r="I60" t="s">
        <v>451</v>
      </c>
      <c r="J60">
        <v>396</v>
      </c>
      <c r="K60"/>
    </row>
    <row r="61" spans="2:11" ht="21">
      <c r="B61" s="122"/>
      <c r="C61" s="122"/>
      <c r="D61" s="214"/>
      <c r="E61" s="226"/>
      <c r="F61" s="123"/>
      <c r="J61"/>
      <c r="K61"/>
    </row>
    <row r="62" spans="2:11" ht="21">
      <c r="B62" s="122"/>
      <c r="C62" s="122"/>
      <c r="D62" s="214"/>
      <c r="E62" s="226"/>
      <c r="F62" s="123"/>
      <c r="H62" s="91"/>
      <c r="I62" s="91"/>
      <c r="J62" s="18"/>
      <c r="K62"/>
    </row>
    <row r="63" spans="2:11" ht="21">
      <c r="B63" s="122"/>
      <c r="C63" s="122"/>
      <c r="D63" s="214"/>
      <c r="E63" s="226"/>
      <c r="F63" s="123"/>
      <c r="J63"/>
      <c r="K63"/>
    </row>
    <row r="64" spans="2:11">
      <c r="J64"/>
      <c r="K64"/>
    </row>
    <row r="65" spans="10:11">
      <c r="J65"/>
      <c r="K65"/>
    </row>
    <row r="66" spans="10:11">
      <c r="J66"/>
      <c r="K66"/>
    </row>
    <row r="90" spans="2:10">
      <c r="B90" s="91"/>
      <c r="H90" s="91"/>
      <c r="J90"/>
    </row>
    <row r="91" spans="2:10" ht="21">
      <c r="B91" s="214"/>
      <c r="C91" s="122"/>
      <c r="D91" s="214"/>
      <c r="E91" s="126"/>
      <c r="F91" s="214"/>
      <c r="H91" s="91"/>
      <c r="J91"/>
    </row>
    <row r="92" spans="2:10" ht="21">
      <c r="B92" s="122"/>
      <c r="C92" s="122"/>
      <c r="D92" s="214"/>
      <c r="E92" s="226"/>
      <c r="F92" s="123"/>
      <c r="J92"/>
    </row>
    <row r="93" spans="2:10" ht="21">
      <c r="B93" s="122"/>
      <c r="C93" s="122"/>
      <c r="D93" s="214"/>
      <c r="E93" s="226"/>
      <c r="F93" s="123"/>
      <c r="J93"/>
    </row>
    <row r="94" spans="2:10" ht="21">
      <c r="B94" s="122"/>
      <c r="C94" s="122"/>
      <c r="D94" s="214"/>
      <c r="E94" s="226"/>
      <c r="F94" s="123"/>
      <c r="H94" s="91"/>
      <c r="I94" s="91"/>
      <c r="J94" s="18"/>
    </row>
    <row r="95" spans="2:10" ht="21">
      <c r="B95" s="122"/>
      <c r="C95" s="122"/>
      <c r="D95" s="214"/>
      <c r="E95" s="226"/>
      <c r="F95" s="123"/>
      <c r="J95"/>
    </row>
    <row r="96" spans="2:10" ht="21">
      <c r="B96" s="122"/>
      <c r="C96" s="122"/>
      <c r="D96" s="214"/>
      <c r="E96" s="226"/>
      <c r="F96" s="123"/>
      <c r="J96"/>
    </row>
    <row r="97" spans="2:10" ht="21">
      <c r="B97" s="122"/>
      <c r="C97" s="122"/>
      <c r="D97" s="214"/>
      <c r="E97" s="226"/>
      <c r="F97" s="123"/>
      <c r="J97"/>
    </row>
    <row r="98" spans="2:10" ht="21">
      <c r="B98" s="122"/>
      <c r="C98" s="122"/>
      <c r="D98" s="214"/>
      <c r="E98" s="226"/>
      <c r="F98" s="123"/>
      <c r="J98"/>
    </row>
    <row r="99" spans="2:10" ht="21">
      <c r="B99" s="122"/>
      <c r="C99" s="122"/>
      <c r="D99" s="214"/>
      <c r="E99" s="226"/>
      <c r="F99" s="123"/>
      <c r="J99"/>
    </row>
    <row r="100" spans="2:10" ht="21">
      <c r="B100" s="122"/>
      <c r="C100" s="122"/>
      <c r="D100" s="214"/>
      <c r="E100" s="226"/>
      <c r="F100" s="123"/>
      <c r="J100"/>
    </row>
    <row r="101" spans="2:10" ht="21">
      <c r="B101" s="122"/>
      <c r="C101" s="122"/>
      <c r="D101" s="214"/>
      <c r="E101" s="226"/>
      <c r="F101" s="123"/>
      <c r="J101"/>
    </row>
    <row r="102" spans="2:10" ht="21">
      <c r="B102" s="122"/>
      <c r="C102" s="122"/>
      <c r="D102" s="214"/>
      <c r="E102" s="226"/>
      <c r="F102" s="123"/>
    </row>
    <row r="103" spans="2:10" ht="21">
      <c r="B103" s="122"/>
      <c r="C103" s="122"/>
      <c r="D103" s="214"/>
      <c r="E103" s="226"/>
      <c r="F103" s="123"/>
    </row>
    <row r="104" spans="2:10" ht="21">
      <c r="B104" s="122"/>
      <c r="C104" s="122"/>
      <c r="D104" s="214"/>
      <c r="E104" s="226"/>
      <c r="F104" s="123"/>
    </row>
    <row r="105" spans="2:10" ht="21">
      <c r="B105" s="122"/>
      <c r="C105" s="122"/>
      <c r="D105" s="214"/>
      <c r="E105" s="226"/>
      <c r="F105" s="123"/>
    </row>
    <row r="109" spans="2:10">
      <c r="H109" s="29"/>
    </row>
  </sheetData>
  <conditionalFormatting sqref="F7:F12">
    <cfRule type="timePeriod" dxfId="0" priority="1" timePeriod="lastWeek">
      <formula>AND(TODAY()-ROUNDDOWN(F7,0)&gt;=(WEEKDAY(TODAY())),TODAY()-ROUNDDOWN(F7,0)&lt;(WEEKDAY(TODAY())+7))</formula>
    </cfRule>
  </conditionalFormatting>
  <pageMargins left="0.375" right="0.5" top="0.70833333333333337" bottom="0.52270011947431305" header="0.5" footer="0.35842293906810035"/>
  <pageSetup orientation="portrait" horizontalDpi="4294967293" verticalDpi="4294967293" r:id="rId1"/>
  <headerFooter alignWithMargins="0">
    <oddHeader>&amp;C&amp;"Footlight MT Light,Bold"&amp;24 74th Annual Mt. SAC XC Invitational&amp;"Footlight MT Light,Regular"&amp;22
&amp;14 Saturday, October 22, 2022 Mt. San Antonio College ~ Walnut, CA</oddHead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K71"/>
  <sheetViews>
    <sheetView showGridLines="0" view="pageLayout" topLeftCell="B16" zoomScale="60" zoomScalePageLayoutView="60" workbookViewId="0">
      <selection activeCell="C67" sqref="C67"/>
    </sheetView>
  </sheetViews>
  <sheetFormatPr defaultColWidth="25.33203125" defaultRowHeight="13.2"/>
  <cols>
    <col min="1" max="1" width="4.6640625" style="2" customWidth="1"/>
    <col min="2" max="2" width="2.33203125" style="15" customWidth="1"/>
    <col min="3" max="3" width="4.33203125" style="81" bestFit="1" customWidth="1"/>
    <col min="4" max="4" width="26.88671875" style="29" customWidth="1"/>
    <col min="5" max="5" width="4.33203125" style="15" bestFit="1" customWidth="1"/>
    <col min="6" max="6" width="12.5546875" style="15" customWidth="1"/>
    <col min="7" max="7" width="7.5546875" style="2" customWidth="1"/>
    <col min="8" max="8" width="6.44140625" style="2" customWidth="1"/>
    <col min="9" max="9" width="4.109375" style="2" customWidth="1"/>
    <col min="10" max="10" width="18.77734375" style="2" customWidth="1"/>
    <col min="11" max="11" width="5.44140625" style="2" customWidth="1"/>
    <col min="12" max="12" width="8.21875" style="2" customWidth="1"/>
    <col min="13" max="16384" width="25.33203125" style="2"/>
  </cols>
  <sheetData>
    <row r="3" spans="1:11" ht="28.05" customHeight="1">
      <c r="A3"/>
      <c r="B3"/>
      <c r="C3" s="17"/>
      <c r="D3"/>
      <c r="E3" s="34"/>
    </row>
    <row r="4" spans="1:11" ht="28.05" customHeight="1">
      <c r="A4"/>
      <c r="B4" s="76" t="s">
        <v>196</v>
      </c>
    </row>
    <row r="5" spans="1:11">
      <c r="A5"/>
      <c r="B5" s="82"/>
      <c r="E5" s="106"/>
    </row>
    <row r="6" spans="1:11" ht="21">
      <c r="B6" s="117"/>
      <c r="C6" s="18" t="s">
        <v>288</v>
      </c>
      <c r="D6" s="18"/>
      <c r="E6" s="34"/>
      <c r="F6" s="124"/>
      <c r="G6" s="118"/>
      <c r="H6" s="118"/>
      <c r="I6" s="18" t="s">
        <v>288</v>
      </c>
      <c r="J6" s="18"/>
      <c r="K6"/>
    </row>
    <row r="7" spans="1:11" ht="21">
      <c r="B7" s="119"/>
      <c r="C7" s="119" t="s">
        <v>162</v>
      </c>
      <c r="D7" s="119" t="s">
        <v>233</v>
      </c>
      <c r="E7" s="213" t="s">
        <v>234</v>
      </c>
      <c r="F7" s="125" t="s">
        <v>229</v>
      </c>
      <c r="G7" s="120" t="s">
        <v>235</v>
      </c>
      <c r="H7" s="123"/>
      <c r="I7" s="18" t="s">
        <v>262</v>
      </c>
      <c r="J7" s="18"/>
      <c r="K7"/>
    </row>
    <row r="8" spans="1:11" ht="21">
      <c r="B8" s="119"/>
      <c r="C8" s="119">
        <v>10</v>
      </c>
      <c r="D8" s="119" t="s">
        <v>339</v>
      </c>
      <c r="E8" s="213">
        <v>9</v>
      </c>
      <c r="F8" s="125">
        <v>1.6406250000000001E-2</v>
      </c>
      <c r="G8" s="120">
        <f>F8/3.05</f>
        <v>5.3790983606557385E-3</v>
      </c>
      <c r="H8" s="123"/>
      <c r="I8">
        <v>1</v>
      </c>
      <c r="J8" t="s">
        <v>276</v>
      </c>
      <c r="K8">
        <v>16</v>
      </c>
    </row>
    <row r="9" spans="1:11" ht="21">
      <c r="B9" s="119"/>
      <c r="C9" s="119">
        <v>29</v>
      </c>
      <c r="D9" s="119" t="s">
        <v>344</v>
      </c>
      <c r="E9" s="213">
        <v>9</v>
      </c>
      <c r="F9" s="125">
        <v>1.7536342592592593E-2</v>
      </c>
      <c r="G9" s="120">
        <f t="shared" ref="G9:G15" si="0">F9/3.05</f>
        <v>5.7496205221615063E-3</v>
      </c>
      <c r="H9" s="123"/>
      <c r="I9">
        <v>2</v>
      </c>
      <c r="J9" t="s">
        <v>273</v>
      </c>
      <c r="K9">
        <v>48</v>
      </c>
    </row>
    <row r="10" spans="1:11" ht="21">
      <c r="B10" s="119"/>
      <c r="C10" s="119">
        <v>33</v>
      </c>
      <c r="D10" s="119" t="s">
        <v>416</v>
      </c>
      <c r="E10" s="213">
        <v>10</v>
      </c>
      <c r="F10" s="125">
        <v>1.80494212962963E-2</v>
      </c>
      <c r="G10" s="120">
        <f t="shared" si="0"/>
        <v>5.917843047966E-3</v>
      </c>
      <c r="H10" s="123"/>
      <c r="I10" s="18">
        <v>3</v>
      </c>
      <c r="J10" s="18" t="s">
        <v>260</v>
      </c>
      <c r="K10" s="18">
        <v>83</v>
      </c>
    </row>
    <row r="11" spans="1:11" ht="21">
      <c r="B11" s="119"/>
      <c r="C11" s="119">
        <v>36</v>
      </c>
      <c r="D11" s="119" t="s">
        <v>340</v>
      </c>
      <c r="E11" s="213">
        <v>9</v>
      </c>
      <c r="F11" s="125">
        <v>1.8212037037037037E-2</v>
      </c>
      <c r="G11" s="120">
        <f t="shared" si="0"/>
        <v>5.9711596842744385E-3</v>
      </c>
      <c r="H11" s="123"/>
      <c r="I11">
        <v>4</v>
      </c>
      <c r="J11" t="s">
        <v>267</v>
      </c>
      <c r="K11">
        <v>102</v>
      </c>
    </row>
    <row r="12" spans="1:11" ht="21">
      <c r="B12" s="119"/>
      <c r="C12" s="119">
        <v>39</v>
      </c>
      <c r="D12" s="119" t="s">
        <v>345</v>
      </c>
      <c r="E12" s="213">
        <v>10</v>
      </c>
      <c r="F12" s="125">
        <v>1.8342361111111111E-2</v>
      </c>
      <c r="G12" s="120">
        <f t="shared" si="0"/>
        <v>6.0138888888888889E-3</v>
      </c>
      <c r="H12" s="123"/>
      <c r="I12"/>
      <c r="J12"/>
      <c r="K12"/>
    </row>
    <row r="13" spans="1:11" ht="21">
      <c r="B13" s="119"/>
      <c r="C13" s="119">
        <v>43</v>
      </c>
      <c r="D13" s="119" t="s">
        <v>255</v>
      </c>
      <c r="E13" s="213">
        <v>11</v>
      </c>
      <c r="F13" s="125">
        <v>1.8752662037037036E-2</v>
      </c>
      <c r="G13" s="120">
        <f t="shared" si="0"/>
        <v>6.148413782635094E-3</v>
      </c>
      <c r="H13" s="123"/>
      <c r="I13" s="18"/>
      <c r="J13" s="18"/>
      <c r="K13" s="18"/>
    </row>
    <row r="14" spans="1:11" ht="21">
      <c r="B14" s="119"/>
      <c r="C14" s="119">
        <v>52</v>
      </c>
      <c r="D14" s="119" t="s">
        <v>380</v>
      </c>
      <c r="E14" s="213">
        <v>9</v>
      </c>
      <c r="F14" s="125">
        <v>2.1591319444444448E-2</v>
      </c>
      <c r="G14" s="120">
        <f t="shared" si="0"/>
        <v>7.0791211293260489E-3</v>
      </c>
      <c r="H14" s="123"/>
      <c r="I14"/>
      <c r="J14"/>
      <c r="K14"/>
    </row>
    <row r="15" spans="1:11" ht="21">
      <c r="B15" s="119"/>
      <c r="C15" s="119">
        <v>54</v>
      </c>
      <c r="D15" s="119" t="s">
        <v>415</v>
      </c>
      <c r="E15" s="213">
        <v>9</v>
      </c>
      <c r="F15" s="125">
        <v>2.3298148148148151E-2</v>
      </c>
      <c r="G15" s="120">
        <f t="shared" si="0"/>
        <v>7.6387370977534924E-3</v>
      </c>
      <c r="H15" s="123"/>
    </row>
    <row r="16" spans="1:11" ht="21">
      <c r="B16" s="122"/>
      <c r="C16" s="122"/>
      <c r="D16" s="122"/>
      <c r="E16" s="214"/>
      <c r="F16" s="126"/>
      <c r="G16" s="123"/>
    </row>
    <row r="17" spans="2:11" ht="21">
      <c r="B17" s="122"/>
      <c r="C17" s="122"/>
      <c r="D17" s="122"/>
      <c r="E17" s="214"/>
      <c r="F17" s="126"/>
      <c r="G17" s="123"/>
    </row>
    <row r="18" spans="2:11" ht="21">
      <c r="B18" s="122"/>
      <c r="C18" s="122"/>
      <c r="D18" s="122"/>
      <c r="E18" s="214"/>
      <c r="F18" s="126"/>
      <c r="G18" s="123"/>
    </row>
    <row r="19" spans="2:11" ht="21">
      <c r="B19" s="122"/>
      <c r="C19" s="122"/>
      <c r="D19" s="122"/>
      <c r="E19" s="214"/>
      <c r="F19" s="126"/>
      <c r="G19" s="123"/>
      <c r="I19" s="91"/>
      <c r="J19" s="91"/>
      <c r="K19"/>
    </row>
    <row r="20" spans="2:11" ht="21">
      <c r="B20" s="122"/>
      <c r="C20" s="122"/>
      <c r="D20" s="122"/>
      <c r="E20" s="214"/>
      <c r="F20" s="126"/>
      <c r="G20" s="123"/>
      <c r="I20" s="91"/>
      <c r="J20" s="91"/>
      <c r="K20"/>
    </row>
    <row r="21" spans="2:11" ht="21">
      <c r="B21" s="122"/>
      <c r="C21" s="122"/>
      <c r="D21" s="122"/>
      <c r="E21" s="214"/>
      <c r="F21" s="126"/>
      <c r="G21" s="123"/>
      <c r="K21"/>
    </row>
    <row r="22" spans="2:11" ht="21">
      <c r="B22" s="122"/>
      <c r="C22" s="122"/>
      <c r="D22" s="122"/>
      <c r="E22" s="214"/>
      <c r="F22" s="126"/>
      <c r="G22" s="123"/>
      <c r="K22"/>
    </row>
    <row r="23" spans="2:11" ht="21">
      <c r="B23" s="122"/>
      <c r="C23" s="122"/>
      <c r="D23" s="122"/>
      <c r="E23" s="214"/>
      <c r="F23" s="126"/>
      <c r="G23" s="123"/>
      <c r="I23" s="91"/>
      <c r="J23" s="91"/>
      <c r="K23" s="18"/>
    </row>
    <row r="24" spans="2:11" ht="21">
      <c r="B24" s="122"/>
      <c r="C24" s="122"/>
      <c r="D24" s="122"/>
      <c r="E24" s="214"/>
      <c r="F24" s="126"/>
      <c r="G24" s="123"/>
      <c r="I24"/>
      <c r="J24"/>
      <c r="K24"/>
    </row>
    <row r="25" spans="2:11" ht="21">
      <c r="B25" s="122"/>
      <c r="C25" s="122"/>
      <c r="D25" s="122"/>
      <c r="E25" s="214"/>
      <c r="F25" s="126"/>
      <c r="G25" s="123"/>
      <c r="H25" s="123"/>
    </row>
    <row r="26" spans="2:11" ht="21">
      <c r="B26" s="122"/>
      <c r="C26" s="122"/>
      <c r="D26" s="122"/>
      <c r="E26" s="214"/>
      <c r="F26" s="126"/>
      <c r="G26" s="123"/>
      <c r="H26" s="123"/>
    </row>
    <row r="27" spans="2:11" ht="21">
      <c r="B27" s="122"/>
      <c r="C27" s="122"/>
      <c r="D27" s="122"/>
      <c r="E27" s="214"/>
      <c r="F27" s="126"/>
      <c r="G27" s="123"/>
      <c r="H27" s="123"/>
    </row>
    <row r="28" spans="2:11" ht="21">
      <c r="B28" s="122"/>
      <c r="C28" s="122"/>
      <c r="D28" s="122"/>
      <c r="E28" s="214"/>
      <c r="F28" s="126"/>
      <c r="G28" s="123"/>
      <c r="H28" s="123"/>
    </row>
    <row r="29" spans="2:11" ht="21">
      <c r="B29" s="122"/>
      <c r="C29" s="122"/>
      <c r="D29" s="122"/>
      <c r="E29" s="214"/>
      <c r="F29" s="126"/>
      <c r="G29" s="123"/>
      <c r="H29" s="123"/>
    </row>
    <row r="30" spans="2:11" ht="14.4">
      <c r="H30" s="123"/>
    </row>
    <row r="31" spans="2:11" ht="14.4">
      <c r="H31" s="123"/>
    </row>
    <row r="32" spans="2:11" ht="14.4">
      <c r="H32" s="123"/>
    </row>
    <row r="33" spans="2:11" ht="14.4">
      <c r="H33" s="123"/>
    </row>
    <row r="34" spans="2:11" ht="14.4">
      <c r="H34" s="123"/>
    </row>
    <row r="35" spans="2:11" ht="14.4">
      <c r="H35" s="123"/>
    </row>
    <row r="36" spans="2:11" ht="21">
      <c r="B36" s="122"/>
      <c r="C36" s="122"/>
      <c r="D36" s="122"/>
      <c r="E36" s="214"/>
      <c r="F36" s="126"/>
      <c r="G36" s="123"/>
      <c r="H36" s="123"/>
    </row>
    <row r="37" spans="2:11">
      <c r="D37" s="90"/>
    </row>
    <row r="38" spans="2:11">
      <c r="D38" s="89"/>
    </row>
    <row r="39" spans="2:11">
      <c r="D39" s="89"/>
    </row>
    <row r="45" spans="2:11" ht="17.399999999999999">
      <c r="B45" s="76" t="s">
        <v>178</v>
      </c>
    </row>
    <row r="47" spans="2:11" ht="21">
      <c r="C47" s="18" t="s">
        <v>288</v>
      </c>
      <c r="D47" s="122"/>
      <c r="E47" s="214"/>
      <c r="F47" s="124"/>
      <c r="G47" s="123"/>
      <c r="H47" s="123"/>
      <c r="I47" s="18" t="s">
        <v>288</v>
      </c>
      <c r="J47" s="18"/>
      <c r="K47"/>
    </row>
    <row r="48" spans="2:11" ht="21">
      <c r="B48" s="119"/>
      <c r="C48" s="119" t="s">
        <v>162</v>
      </c>
      <c r="D48" s="119" t="s">
        <v>1</v>
      </c>
      <c r="E48" s="213" t="s">
        <v>234</v>
      </c>
      <c r="F48" s="125" t="s">
        <v>229</v>
      </c>
      <c r="G48" s="120" t="s">
        <v>235</v>
      </c>
      <c r="H48" s="123"/>
      <c r="I48" s="18" t="s">
        <v>262</v>
      </c>
      <c r="J48" s="18"/>
      <c r="K48"/>
    </row>
    <row r="49" spans="2:11" ht="21">
      <c r="B49" s="119"/>
      <c r="C49" s="119">
        <v>29</v>
      </c>
      <c r="D49" s="119" t="s">
        <v>328</v>
      </c>
      <c r="E49" s="213">
        <v>9</v>
      </c>
      <c r="F49" s="125">
        <v>1.4101851851851852E-2</v>
      </c>
      <c r="G49" s="120">
        <f>F49/3.05</f>
        <v>4.6235579842137222E-3</v>
      </c>
      <c r="H49" s="123"/>
      <c r="I49">
        <v>1</v>
      </c>
      <c r="J49" t="s">
        <v>267</v>
      </c>
      <c r="K49">
        <v>36</v>
      </c>
    </row>
    <row r="50" spans="2:11" ht="21">
      <c r="B50" s="119"/>
      <c r="C50" s="119">
        <v>33</v>
      </c>
      <c r="D50" s="119" t="s">
        <v>357</v>
      </c>
      <c r="E50" s="213">
        <v>9</v>
      </c>
      <c r="F50" s="125">
        <v>1.4153935185185186E-2</v>
      </c>
      <c r="G50" s="120">
        <f t="shared" ref="G50:G57" si="1">F50/3.05</f>
        <v>4.640634486945963E-3</v>
      </c>
      <c r="H50" s="123"/>
      <c r="I50">
        <v>2</v>
      </c>
      <c r="J50" t="s">
        <v>276</v>
      </c>
      <c r="K50">
        <v>63</v>
      </c>
    </row>
    <row r="51" spans="2:11" ht="21">
      <c r="B51" s="119"/>
      <c r="C51" s="119">
        <v>37</v>
      </c>
      <c r="D51" s="119" t="s">
        <v>334</v>
      </c>
      <c r="E51" s="213">
        <v>10</v>
      </c>
      <c r="F51" s="125">
        <v>1.4385416666666666E-2</v>
      </c>
      <c r="G51" s="120">
        <f t="shared" si="1"/>
        <v>4.7165300546448087E-3</v>
      </c>
      <c r="H51" s="123"/>
      <c r="I51">
        <v>3</v>
      </c>
      <c r="J51" t="s">
        <v>268</v>
      </c>
      <c r="K51">
        <v>88</v>
      </c>
    </row>
    <row r="52" spans="2:11" ht="21">
      <c r="B52" s="119"/>
      <c r="C52" s="119">
        <v>38</v>
      </c>
      <c r="D52" s="119" t="s">
        <v>324</v>
      </c>
      <c r="E52" s="213">
        <v>9</v>
      </c>
      <c r="F52" s="125">
        <v>1.4425925925925925E-2</v>
      </c>
      <c r="G52" s="120">
        <f t="shared" si="1"/>
        <v>4.7298117789921074E-3</v>
      </c>
      <c r="H52" s="123"/>
      <c r="I52">
        <v>4</v>
      </c>
      <c r="J52" t="s">
        <v>321</v>
      </c>
      <c r="K52">
        <v>88</v>
      </c>
    </row>
    <row r="53" spans="2:11" ht="21">
      <c r="B53" s="119"/>
      <c r="C53" s="119">
        <v>39</v>
      </c>
      <c r="D53" s="119" t="s">
        <v>266</v>
      </c>
      <c r="E53" s="213">
        <v>11</v>
      </c>
      <c r="F53" s="125">
        <v>1.4488425925925925E-2</v>
      </c>
      <c r="G53" s="120">
        <f t="shared" si="1"/>
        <v>4.7503035822707958E-3</v>
      </c>
      <c r="H53" s="123"/>
      <c r="I53">
        <v>5</v>
      </c>
      <c r="J53" t="s">
        <v>273</v>
      </c>
      <c r="K53">
        <v>90</v>
      </c>
    </row>
    <row r="54" spans="2:11" ht="21">
      <c r="B54" s="119"/>
      <c r="C54" s="119">
        <v>46</v>
      </c>
      <c r="D54" s="119" t="s">
        <v>406</v>
      </c>
      <c r="E54" s="213">
        <v>9</v>
      </c>
      <c r="F54" s="125">
        <v>1.4849537037037036E-2</v>
      </c>
      <c r="G54" s="120">
        <f t="shared" si="1"/>
        <v>4.8687006678809954E-3</v>
      </c>
      <c r="H54" s="123"/>
      <c r="I54" s="18">
        <v>6</v>
      </c>
      <c r="J54" s="18" t="s">
        <v>260</v>
      </c>
      <c r="K54" s="18">
        <v>150</v>
      </c>
    </row>
    <row r="55" spans="2:11" ht="21">
      <c r="B55" s="119"/>
      <c r="C55" s="119">
        <v>53</v>
      </c>
      <c r="D55" s="119" t="s">
        <v>247</v>
      </c>
      <c r="E55" s="213">
        <v>11</v>
      </c>
      <c r="F55" s="125">
        <v>1.5310185185185185E-2</v>
      </c>
      <c r="G55" s="120">
        <f t="shared" si="1"/>
        <v>5.0197328476017005E-3</v>
      </c>
      <c r="H55" s="123"/>
      <c r="I55"/>
      <c r="J55"/>
      <c r="K55"/>
    </row>
    <row r="56" spans="2:11" ht="21">
      <c r="B56" s="119"/>
      <c r="C56" s="119">
        <v>66</v>
      </c>
      <c r="D56" s="119" t="s">
        <v>327</v>
      </c>
      <c r="E56" s="213">
        <v>9</v>
      </c>
      <c r="F56" s="125">
        <v>1.6307870370370372E-2</v>
      </c>
      <c r="G56" s="120">
        <f t="shared" si="1"/>
        <v>5.3468427443837292E-3</v>
      </c>
      <c r="H56" s="123"/>
    </row>
    <row r="57" spans="2:11" ht="21">
      <c r="B57" s="119"/>
      <c r="C57" s="119">
        <v>67</v>
      </c>
      <c r="D57" s="119" t="s">
        <v>329</v>
      </c>
      <c r="E57" s="213">
        <v>10</v>
      </c>
      <c r="F57" s="125">
        <v>1.6406250000000001E-2</v>
      </c>
      <c r="G57" s="120">
        <f t="shared" si="1"/>
        <v>5.3790983606557385E-3</v>
      </c>
      <c r="H57" s="123"/>
    </row>
    <row r="59" spans="2:11" ht="21">
      <c r="B59" s="121"/>
      <c r="C59" s="122"/>
      <c r="D59" s="122"/>
      <c r="E59" s="214"/>
      <c r="F59" s="222"/>
      <c r="G59" s="123"/>
      <c r="H59" s="123"/>
      <c r="I59" s="91"/>
      <c r="J59" s="91"/>
      <c r="K59"/>
    </row>
    <row r="60" spans="2:11" ht="21">
      <c r="C60" s="18" t="s">
        <v>461</v>
      </c>
      <c r="D60" s="122"/>
      <c r="E60" s="214"/>
      <c r="F60" s="124"/>
      <c r="G60" s="123"/>
      <c r="H60" s="123"/>
      <c r="I60" s="18" t="s">
        <v>461</v>
      </c>
      <c r="J60" s="18"/>
      <c r="K60"/>
    </row>
    <row r="61" spans="2:11" ht="21">
      <c r="B61" s="119"/>
      <c r="C61" s="119" t="s">
        <v>162</v>
      </c>
      <c r="D61" s="119" t="s">
        <v>1</v>
      </c>
      <c r="E61" s="213" t="s">
        <v>234</v>
      </c>
      <c r="F61" s="125" t="s">
        <v>229</v>
      </c>
      <c r="G61" s="120" t="s">
        <v>235</v>
      </c>
      <c r="H61" s="123"/>
      <c r="I61" s="18" t="s">
        <v>262</v>
      </c>
      <c r="J61" s="18"/>
      <c r="K61"/>
    </row>
    <row r="62" spans="2:11" ht="21">
      <c r="B62" s="119"/>
      <c r="C62" s="119">
        <v>6</v>
      </c>
      <c r="D62" s="119" t="s">
        <v>347</v>
      </c>
      <c r="E62" s="213">
        <v>12</v>
      </c>
      <c r="F62" s="125">
        <v>1.3724189814814816E-2</v>
      </c>
      <c r="G62" s="120">
        <f>F62/3.05</f>
        <v>4.4997343655130547E-3</v>
      </c>
      <c r="H62" s="123"/>
      <c r="I62">
        <v>1</v>
      </c>
      <c r="J62" t="s">
        <v>276</v>
      </c>
      <c r="K62">
        <v>15</v>
      </c>
    </row>
    <row r="63" spans="2:11" ht="21">
      <c r="B63" s="119"/>
      <c r="C63" s="119">
        <v>14</v>
      </c>
      <c r="D63" s="119" t="s">
        <v>245</v>
      </c>
      <c r="E63" s="213">
        <v>12</v>
      </c>
      <c r="F63" s="125">
        <v>1.4970949074074072E-2</v>
      </c>
      <c r="G63" s="120">
        <f>F63/3.05</f>
        <v>4.9085078931390405E-3</v>
      </c>
      <c r="H63" s="123"/>
      <c r="I63"/>
      <c r="J63"/>
      <c r="K63"/>
    </row>
    <row r="64" spans="2:11" ht="21">
      <c r="B64" s="122"/>
      <c r="C64" s="122"/>
      <c r="D64" s="122"/>
      <c r="E64" s="214"/>
      <c r="F64" s="126"/>
      <c r="G64" s="123"/>
      <c r="H64" s="123"/>
      <c r="K64"/>
    </row>
    <row r="65" spans="2:11" ht="21">
      <c r="B65" s="122"/>
      <c r="C65" s="122"/>
      <c r="D65" s="122"/>
      <c r="E65" s="214"/>
      <c r="F65" s="126"/>
      <c r="G65" s="123"/>
      <c r="H65" s="123"/>
      <c r="I65" s="91"/>
      <c r="J65" s="91"/>
      <c r="K65" s="18"/>
    </row>
    <row r="66" spans="2:11" ht="21">
      <c r="B66" s="122"/>
      <c r="C66" s="122"/>
      <c r="D66" s="122"/>
      <c r="E66" s="214"/>
      <c r="F66" s="126"/>
      <c r="G66" s="123"/>
      <c r="H66" s="123"/>
      <c r="K66"/>
    </row>
    <row r="67" spans="2:11" ht="21">
      <c r="B67" s="122"/>
      <c r="C67" s="122"/>
      <c r="D67" s="122"/>
      <c r="E67" s="214"/>
      <c r="F67" s="126"/>
      <c r="G67" s="123"/>
      <c r="H67" s="123"/>
    </row>
    <row r="68" spans="2:11" ht="21">
      <c r="B68" s="122"/>
      <c r="C68" s="122"/>
      <c r="D68" s="122"/>
      <c r="E68" s="214"/>
      <c r="F68" s="126"/>
      <c r="G68" s="123"/>
      <c r="H68" s="123"/>
    </row>
    <row r="69" spans="2:11" ht="21">
      <c r="B69" s="122"/>
      <c r="C69" s="122"/>
      <c r="D69" s="122"/>
      <c r="E69" s="214"/>
      <c r="F69" s="126"/>
      <c r="G69" s="123"/>
      <c r="H69" s="123"/>
    </row>
    <row r="70" spans="2:11" ht="21">
      <c r="B70" s="122"/>
      <c r="C70" s="122"/>
      <c r="D70" s="122"/>
      <c r="E70" s="214"/>
      <c r="F70" s="126"/>
      <c r="G70" s="123"/>
      <c r="H70" s="123"/>
    </row>
    <row r="71" spans="2:11" ht="21">
      <c r="B71" s="122"/>
      <c r="C71" s="122"/>
      <c r="D71" s="122"/>
      <c r="E71" s="214"/>
      <c r="F71" s="126"/>
      <c r="G71" s="123"/>
    </row>
  </sheetData>
  <pageMargins left="0.375" right="0.5" top="0.70833333333333337" bottom="0.52083333333333304" header="0.5" footer="0.5"/>
  <pageSetup orientation="portrait" horizontalDpi="4294967293" verticalDpi="4294967293" r:id="rId1"/>
  <headerFooter alignWithMargins="0">
    <oddHeader xml:space="preserve">&amp;C&amp;"System Font,Bold"&amp;22&amp;K000000Palomar League JV Cluster #3
&amp;"System Font,Regular"&amp;14Friday, October 28, 2022 @ Kit Carson Park CC Course&amp;11
&amp;10
</oddHeader>
  </headerFooter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K76"/>
  <sheetViews>
    <sheetView showGridLines="0" view="pageLayout" topLeftCell="A13" zoomScale="60" zoomScalePageLayoutView="60" workbookViewId="0">
      <selection activeCell="C29" sqref="C29"/>
    </sheetView>
  </sheetViews>
  <sheetFormatPr defaultColWidth="25.33203125" defaultRowHeight="13.2"/>
  <cols>
    <col min="1" max="1" width="4.6640625" style="2" customWidth="1"/>
    <col min="2" max="2" width="5" style="15" customWidth="1"/>
    <col min="3" max="3" width="6.33203125" style="81" customWidth="1"/>
    <col min="4" max="4" width="22.109375" style="29" customWidth="1"/>
    <col min="5" max="5" width="4.33203125" style="15" bestFit="1" customWidth="1"/>
    <col min="6" max="6" width="12.5546875" style="15" customWidth="1"/>
    <col min="7" max="7" width="7.5546875" style="2" customWidth="1"/>
    <col min="8" max="8" width="5.5546875" style="273" customWidth="1"/>
    <col min="9" max="9" width="19.44140625" style="2" customWidth="1"/>
    <col min="10" max="10" width="5.5546875" style="2" bestFit="1" customWidth="1"/>
    <col min="11" max="11" width="5.44140625" style="2" customWidth="1"/>
    <col min="12" max="12" width="8.21875" style="2" customWidth="1"/>
    <col min="13" max="16384" width="25.33203125" style="2"/>
  </cols>
  <sheetData>
    <row r="3" spans="1:11" ht="28.05" customHeight="1">
      <c r="A3"/>
      <c r="B3"/>
      <c r="C3" s="17"/>
      <c r="D3"/>
      <c r="E3" s="34"/>
    </row>
    <row r="4" spans="1:11" ht="28.05" customHeight="1">
      <c r="A4"/>
      <c r="B4" s="76" t="s">
        <v>196</v>
      </c>
    </row>
    <row r="5" spans="1:11">
      <c r="A5"/>
      <c r="B5" s="82"/>
      <c r="E5" s="106"/>
    </row>
    <row r="6" spans="1:11" ht="15.6">
      <c r="B6" s="277" t="s">
        <v>465</v>
      </c>
      <c r="C6" s="18"/>
      <c r="D6" s="18"/>
      <c r="E6" s="34"/>
      <c r="F6" s="124"/>
      <c r="G6" s="118"/>
      <c r="H6" s="274"/>
      <c r="I6" s="18"/>
      <c r="J6" s="18"/>
      <c r="K6"/>
    </row>
    <row r="7" spans="1:11" ht="59.4">
      <c r="B7" s="119" t="s">
        <v>162</v>
      </c>
      <c r="C7" s="272" t="s">
        <v>479</v>
      </c>
      <c r="D7" s="119" t="s">
        <v>1</v>
      </c>
      <c r="E7" s="213" t="s">
        <v>234</v>
      </c>
      <c r="F7" s="125" t="s">
        <v>229</v>
      </c>
      <c r="G7" s="120" t="s">
        <v>235</v>
      </c>
      <c r="H7" s="277" t="s">
        <v>262</v>
      </c>
      <c r="I7" s="18"/>
      <c r="J7" s="18"/>
      <c r="K7"/>
    </row>
    <row r="8" spans="1:11" ht="22.8" customHeight="1">
      <c r="B8" s="119">
        <v>17</v>
      </c>
      <c r="C8" s="119">
        <v>17</v>
      </c>
      <c r="D8" s="119" t="s">
        <v>410</v>
      </c>
      <c r="E8" s="213">
        <v>12</v>
      </c>
      <c r="F8" s="125">
        <v>8.119097222222222E-3</v>
      </c>
      <c r="G8" s="120">
        <f>F8/2</f>
        <v>4.059548611111111E-3</v>
      </c>
      <c r="H8" s="276">
        <v>1</v>
      </c>
      <c r="I8" s="242" t="s">
        <v>319</v>
      </c>
      <c r="J8" s="242">
        <v>37</v>
      </c>
      <c r="K8"/>
    </row>
    <row r="9" spans="1:11" ht="22.8" customHeight="1">
      <c r="B9" s="119">
        <v>20</v>
      </c>
      <c r="C9" s="119">
        <v>21</v>
      </c>
      <c r="D9" s="119" t="s">
        <v>251</v>
      </c>
      <c r="E9" s="213">
        <v>12</v>
      </c>
      <c r="F9" s="125">
        <v>8.1465277777777786E-3</v>
      </c>
      <c r="G9" s="120">
        <f>F9/2</f>
        <v>4.0732638888888893E-3</v>
      </c>
      <c r="H9" s="276">
        <v>2</v>
      </c>
      <c r="I9" s="242" t="s">
        <v>335</v>
      </c>
      <c r="J9" s="242">
        <v>82</v>
      </c>
      <c r="K9"/>
    </row>
    <row r="10" spans="1:11" ht="22.8" customHeight="1">
      <c r="B10" s="119">
        <v>30</v>
      </c>
      <c r="C10" s="119">
        <v>46</v>
      </c>
      <c r="D10" s="119" t="s">
        <v>252</v>
      </c>
      <c r="E10" s="213">
        <v>11</v>
      </c>
      <c r="F10" s="125">
        <v>8.4339120370370366E-3</v>
      </c>
      <c r="G10" s="120">
        <f>F10/2</f>
        <v>4.2169560185185183E-3</v>
      </c>
      <c r="H10" s="276">
        <v>3</v>
      </c>
      <c r="I10" s="9" t="s">
        <v>280</v>
      </c>
      <c r="J10" s="242">
        <v>130</v>
      </c>
      <c r="K10" s="18"/>
    </row>
    <row r="11" spans="1:11" ht="22.8" customHeight="1">
      <c r="B11" s="277" t="s">
        <v>464</v>
      </c>
      <c r="C11" s="122"/>
      <c r="D11" s="122"/>
      <c r="E11" s="214"/>
      <c r="F11" s="126"/>
      <c r="G11" s="123"/>
      <c r="H11" s="276">
        <v>4</v>
      </c>
      <c r="I11" s="242" t="s">
        <v>355</v>
      </c>
      <c r="J11" s="242">
        <v>152</v>
      </c>
      <c r="K11"/>
    </row>
    <row r="12" spans="1:11" ht="22.8" customHeight="1">
      <c r="B12" s="119">
        <v>35</v>
      </c>
      <c r="C12" s="119">
        <v>98</v>
      </c>
      <c r="D12" s="119" t="s">
        <v>257</v>
      </c>
      <c r="E12" s="213">
        <v>10</v>
      </c>
      <c r="F12" s="125">
        <v>9.0354166666666656E-3</v>
      </c>
      <c r="G12" s="120">
        <f>F12/2</f>
        <v>4.5177083333333328E-3</v>
      </c>
      <c r="H12" s="276">
        <v>5</v>
      </c>
      <c r="I12" s="242" t="s">
        <v>418</v>
      </c>
      <c r="J12" s="242">
        <v>167</v>
      </c>
      <c r="K12"/>
    </row>
    <row r="13" spans="1:11" ht="22.8" customHeight="1">
      <c r="B13" s="119">
        <v>40</v>
      </c>
      <c r="C13" s="119">
        <v>142</v>
      </c>
      <c r="D13" s="119" t="s">
        <v>253</v>
      </c>
      <c r="E13" s="213">
        <v>11</v>
      </c>
      <c r="F13" s="125">
        <v>9.5525462962962968E-3</v>
      </c>
      <c r="G13" s="120">
        <f>F13/2</f>
        <v>4.7762731481481484E-3</v>
      </c>
      <c r="H13" s="278">
        <v>6</v>
      </c>
      <c r="I13" s="242" t="s">
        <v>468</v>
      </c>
      <c r="J13" s="242">
        <v>218</v>
      </c>
      <c r="K13" s="18"/>
    </row>
    <row r="14" spans="1:11" ht="14.4">
      <c r="H14" s="276">
        <v>7</v>
      </c>
      <c r="I14" s="9" t="s">
        <v>472</v>
      </c>
      <c r="J14" s="9">
        <v>241</v>
      </c>
      <c r="K14"/>
    </row>
    <row r="15" spans="1:11" ht="14.4">
      <c r="H15" s="276">
        <v>8</v>
      </c>
      <c r="I15" s="9" t="s">
        <v>282</v>
      </c>
      <c r="J15" s="9">
        <v>247</v>
      </c>
    </row>
    <row r="16" spans="1:11" ht="14.4">
      <c r="B16" s="2"/>
      <c r="C16" s="2"/>
      <c r="D16" s="2"/>
      <c r="E16" s="2"/>
      <c r="F16" s="2"/>
      <c r="H16" s="277">
        <v>9</v>
      </c>
      <c r="I16" s="91" t="s">
        <v>260</v>
      </c>
      <c r="J16" s="91">
        <v>274</v>
      </c>
    </row>
    <row r="17" spans="2:11">
      <c r="B17" s="2"/>
      <c r="C17" s="2"/>
      <c r="D17" s="2"/>
      <c r="E17" s="2"/>
      <c r="F17" s="2"/>
      <c r="H17" s="9">
        <v>10</v>
      </c>
      <c r="I17" s="9" t="s">
        <v>375</v>
      </c>
      <c r="J17" s="9">
        <v>278</v>
      </c>
    </row>
    <row r="18" spans="2:11" ht="14.4">
      <c r="B18" s="2"/>
      <c r="C18" s="2"/>
      <c r="D18" s="2"/>
      <c r="E18" s="2"/>
      <c r="F18" s="2"/>
      <c r="H18" s="276">
        <v>11</v>
      </c>
      <c r="I18" s="9" t="s">
        <v>473</v>
      </c>
      <c r="J18" s="9">
        <v>278</v>
      </c>
    </row>
    <row r="19" spans="2:11">
      <c r="B19" s="2"/>
      <c r="C19" s="2"/>
      <c r="D19" s="2"/>
      <c r="E19" s="2"/>
      <c r="F19" s="2"/>
      <c r="H19" s="278">
        <v>12</v>
      </c>
      <c r="I19" s="9" t="s">
        <v>370</v>
      </c>
      <c r="J19" s="9">
        <v>344</v>
      </c>
    </row>
    <row r="20" spans="2:11" ht="21">
      <c r="B20" s="122"/>
      <c r="C20" s="122"/>
      <c r="D20" s="122"/>
      <c r="E20" s="214"/>
      <c r="F20" s="126"/>
      <c r="G20" s="123"/>
      <c r="H20" s="278">
        <v>13</v>
      </c>
      <c r="I20" s="9" t="s">
        <v>466</v>
      </c>
      <c r="J20" s="9">
        <v>358</v>
      </c>
      <c r="K20"/>
    </row>
    <row r="21" spans="2:11" ht="21">
      <c r="B21" s="122"/>
      <c r="C21" s="122"/>
      <c r="D21" s="122"/>
      <c r="E21" s="214"/>
      <c r="F21" s="126"/>
      <c r="G21" s="123"/>
      <c r="H21" s="278">
        <v>14</v>
      </c>
      <c r="I21" s="9" t="s">
        <v>471</v>
      </c>
      <c r="J21" s="9">
        <v>396</v>
      </c>
      <c r="K21"/>
    </row>
    <row r="22" spans="2:11" ht="21">
      <c r="B22" s="122"/>
      <c r="C22" s="122"/>
      <c r="D22" s="122"/>
      <c r="E22" s="214"/>
      <c r="F22" s="126"/>
      <c r="G22" s="123"/>
      <c r="H22" s="278">
        <v>15</v>
      </c>
      <c r="I22" s="9" t="s">
        <v>433</v>
      </c>
      <c r="J22" s="9">
        <v>402</v>
      </c>
      <c r="K22"/>
    </row>
    <row r="23" spans="2:11" ht="21">
      <c r="B23" s="122"/>
      <c r="C23" s="122"/>
      <c r="D23" s="122"/>
      <c r="E23" s="214"/>
      <c r="F23" s="126"/>
      <c r="G23" s="123"/>
      <c r="H23" s="278">
        <v>16</v>
      </c>
      <c r="I23" s="9" t="s">
        <v>281</v>
      </c>
      <c r="J23" s="9">
        <v>452</v>
      </c>
      <c r="K23"/>
    </row>
    <row r="24" spans="2:11" ht="21">
      <c r="B24" s="122"/>
      <c r="C24" s="122"/>
      <c r="D24" s="122"/>
      <c r="E24" s="214"/>
      <c r="F24" s="126"/>
      <c r="G24" s="123"/>
      <c r="H24" s="278">
        <v>17</v>
      </c>
      <c r="I24" s="242" t="s">
        <v>470</v>
      </c>
      <c r="J24" s="242">
        <v>470</v>
      </c>
      <c r="K24" s="18"/>
    </row>
    <row r="25" spans="2:11" ht="21">
      <c r="B25" s="122"/>
      <c r="C25" s="122"/>
      <c r="D25" s="122"/>
      <c r="E25" s="214"/>
      <c r="F25" s="126"/>
      <c r="G25" s="123"/>
      <c r="H25" s="276">
        <v>18</v>
      </c>
      <c r="I25" s="9" t="s">
        <v>322</v>
      </c>
      <c r="J25" s="9">
        <v>487</v>
      </c>
      <c r="K25"/>
    </row>
    <row r="26" spans="2:11" ht="21">
      <c r="B26" s="122"/>
      <c r="C26" s="122"/>
      <c r="D26" s="122"/>
      <c r="E26" s="214"/>
      <c r="F26" s="126"/>
      <c r="G26" s="123"/>
      <c r="H26" s="276">
        <v>19</v>
      </c>
      <c r="I26" s="9" t="s">
        <v>478</v>
      </c>
      <c r="J26" s="9">
        <v>524</v>
      </c>
    </row>
    <row r="27" spans="2:11" ht="21">
      <c r="B27" s="122"/>
      <c r="C27" s="122"/>
      <c r="D27" s="122"/>
      <c r="E27" s="214"/>
      <c r="F27" s="126"/>
      <c r="G27" s="123"/>
      <c r="H27" s="276">
        <v>20</v>
      </c>
      <c r="I27" s="9" t="s">
        <v>475</v>
      </c>
      <c r="J27" s="9">
        <v>541</v>
      </c>
    </row>
    <row r="28" spans="2:11" ht="21">
      <c r="B28" s="122"/>
      <c r="C28" s="122"/>
      <c r="D28" s="122"/>
      <c r="E28" s="214"/>
      <c r="F28" s="126"/>
      <c r="G28" s="123"/>
      <c r="H28" s="276">
        <v>21</v>
      </c>
      <c r="I28" s="9" t="s">
        <v>419</v>
      </c>
      <c r="J28" s="9">
        <v>545</v>
      </c>
    </row>
    <row r="29" spans="2:11" ht="21">
      <c r="B29" s="122"/>
      <c r="C29" s="122"/>
      <c r="D29" s="122"/>
      <c r="E29" s="214"/>
      <c r="F29" s="126"/>
      <c r="G29" s="123"/>
      <c r="H29" s="276">
        <v>22</v>
      </c>
      <c r="I29" s="9" t="s">
        <v>467</v>
      </c>
      <c r="J29" s="9">
        <v>550</v>
      </c>
    </row>
    <row r="30" spans="2:11" ht="21">
      <c r="B30" s="122"/>
      <c r="C30" s="122"/>
      <c r="D30" s="122"/>
      <c r="E30" s="214"/>
      <c r="F30" s="126"/>
      <c r="G30" s="123"/>
      <c r="H30" s="276">
        <v>23</v>
      </c>
      <c r="I30" s="9" t="s">
        <v>477</v>
      </c>
      <c r="J30" s="9">
        <v>659</v>
      </c>
    </row>
    <row r="31" spans="2:11">
      <c r="H31" s="2"/>
    </row>
    <row r="32" spans="2:11" ht="14.4">
      <c r="H32" s="275"/>
    </row>
    <row r="33" spans="2:11" ht="14.4">
      <c r="H33" s="275"/>
    </row>
    <row r="34" spans="2:11" ht="14.4">
      <c r="H34" s="275"/>
    </row>
    <row r="35" spans="2:11" ht="14.4">
      <c r="H35" s="275"/>
    </row>
    <row r="36" spans="2:11" ht="14.4">
      <c r="H36" s="275"/>
    </row>
    <row r="37" spans="2:11" ht="21">
      <c r="B37" s="122"/>
      <c r="C37" s="122"/>
      <c r="D37" s="122"/>
      <c r="E37" s="214"/>
      <c r="F37" s="126"/>
      <c r="G37" s="123"/>
      <c r="H37" s="275"/>
    </row>
    <row r="38" spans="2:11">
      <c r="D38" s="90"/>
    </row>
    <row r="39" spans="2:11">
      <c r="D39" s="89"/>
    </row>
    <row r="40" spans="2:11">
      <c r="D40" s="89"/>
    </row>
    <row r="46" spans="2:11" ht="17.399999999999999">
      <c r="B46" s="76" t="s">
        <v>178</v>
      </c>
    </row>
    <row r="48" spans="2:11" ht="21">
      <c r="B48" s="244" t="s">
        <v>465</v>
      </c>
      <c r="C48" s="122"/>
      <c r="D48" s="122"/>
      <c r="E48" s="214"/>
      <c r="F48" s="126"/>
      <c r="G48" s="123"/>
      <c r="I48" s="91"/>
      <c r="J48" s="91"/>
      <c r="K48"/>
    </row>
    <row r="49" spans="2:11" ht="59.4">
      <c r="B49" s="119" t="s">
        <v>162</v>
      </c>
      <c r="C49" s="272" t="s">
        <v>479</v>
      </c>
      <c r="D49" s="119" t="s">
        <v>1</v>
      </c>
      <c r="E49" s="213" t="s">
        <v>234</v>
      </c>
      <c r="F49" s="125" t="s">
        <v>229</v>
      </c>
      <c r="G49" s="120" t="s">
        <v>235</v>
      </c>
      <c r="H49" s="277" t="s">
        <v>262</v>
      </c>
      <c r="K49"/>
    </row>
    <row r="50" spans="2:11" ht="22.8" customHeight="1">
      <c r="B50" s="119">
        <v>6</v>
      </c>
      <c r="C50" s="119">
        <v>6</v>
      </c>
      <c r="D50" s="119" t="s">
        <v>250</v>
      </c>
      <c r="E50" s="213">
        <v>10</v>
      </c>
      <c r="F50" s="266">
        <v>6.5842592592592593E-3</v>
      </c>
      <c r="G50" s="120">
        <f t="shared" ref="G50:G61" si="0">F50/2</f>
        <v>3.2921296296296297E-3</v>
      </c>
      <c r="H50" s="278">
        <v>1</v>
      </c>
      <c r="I50" s="242" t="s">
        <v>375</v>
      </c>
      <c r="J50" s="242">
        <v>93</v>
      </c>
      <c r="K50"/>
    </row>
    <row r="51" spans="2:11" ht="22.8" customHeight="1">
      <c r="B51" s="119">
        <v>11</v>
      </c>
      <c r="C51" s="119">
        <v>11</v>
      </c>
      <c r="D51" s="119" t="s">
        <v>240</v>
      </c>
      <c r="E51" s="213">
        <v>12</v>
      </c>
      <c r="F51" s="266">
        <v>6.75775462962963E-3</v>
      </c>
      <c r="G51" s="120">
        <f t="shared" si="0"/>
        <v>3.378877314814815E-3</v>
      </c>
      <c r="H51" s="276">
        <v>2</v>
      </c>
      <c r="I51" s="242" t="s">
        <v>335</v>
      </c>
      <c r="J51" s="242">
        <v>118</v>
      </c>
      <c r="K51"/>
    </row>
    <row r="52" spans="2:11" ht="22.8" customHeight="1">
      <c r="B52" s="244" t="s">
        <v>464</v>
      </c>
      <c r="C52" s="122"/>
      <c r="D52" s="122"/>
      <c r="E52" s="214"/>
      <c r="F52" s="271"/>
      <c r="G52" s="123"/>
      <c r="H52" s="276">
        <v>3</v>
      </c>
      <c r="I52" s="242" t="s">
        <v>322</v>
      </c>
      <c r="J52" s="242">
        <v>120</v>
      </c>
      <c r="K52"/>
    </row>
    <row r="53" spans="2:11" ht="22.8" customHeight="1">
      <c r="B53" s="119">
        <v>28</v>
      </c>
      <c r="C53" s="119">
        <v>93</v>
      </c>
      <c r="D53" s="119" t="s">
        <v>248</v>
      </c>
      <c r="E53" s="213">
        <v>11</v>
      </c>
      <c r="F53" s="125">
        <v>7.433449074074075E-3</v>
      </c>
      <c r="G53" s="120">
        <f t="shared" si="0"/>
        <v>3.7167245370370375E-3</v>
      </c>
      <c r="H53" s="278">
        <v>4</v>
      </c>
      <c r="I53" s="242" t="s">
        <v>282</v>
      </c>
      <c r="J53" s="242">
        <v>131</v>
      </c>
      <c r="K53"/>
    </row>
    <row r="54" spans="2:11" ht="22.8" customHeight="1">
      <c r="B54" s="119">
        <v>31</v>
      </c>
      <c r="C54" s="119">
        <v>102</v>
      </c>
      <c r="D54" s="119" t="s">
        <v>238</v>
      </c>
      <c r="E54" s="213">
        <v>12</v>
      </c>
      <c r="F54" s="125">
        <v>7.5016203703703703E-3</v>
      </c>
      <c r="G54" s="120">
        <f t="shared" si="0"/>
        <v>3.7508101851851851E-3</v>
      </c>
      <c r="H54" s="276">
        <v>5</v>
      </c>
      <c r="I54" s="9" t="s">
        <v>267</v>
      </c>
      <c r="J54" s="9">
        <v>184</v>
      </c>
      <c r="K54"/>
    </row>
    <row r="55" spans="2:11" ht="22.8" customHeight="1">
      <c r="B55" s="119">
        <v>32</v>
      </c>
      <c r="C55" s="119">
        <v>130</v>
      </c>
      <c r="D55" s="119" t="s">
        <v>244</v>
      </c>
      <c r="E55" s="213">
        <v>12</v>
      </c>
      <c r="F55" s="125">
        <v>7.6626157407407407E-3</v>
      </c>
      <c r="G55" s="120">
        <f>F55/2</f>
        <v>3.8313078703703703E-3</v>
      </c>
      <c r="H55" s="276">
        <v>6</v>
      </c>
      <c r="I55" s="9" t="s">
        <v>466</v>
      </c>
      <c r="J55" s="9">
        <v>200</v>
      </c>
      <c r="K55"/>
    </row>
    <row r="56" spans="2:11" ht="22.8" customHeight="1">
      <c r="B56" s="244" t="s">
        <v>463</v>
      </c>
      <c r="C56" s="122"/>
      <c r="D56" s="122"/>
      <c r="E56" s="214"/>
      <c r="F56" s="126"/>
      <c r="G56" s="123"/>
      <c r="H56" s="276">
        <v>7</v>
      </c>
      <c r="I56" s="9" t="s">
        <v>355</v>
      </c>
      <c r="J56" s="9">
        <v>217</v>
      </c>
    </row>
    <row r="57" spans="2:11" ht="22.8" customHeight="1">
      <c r="B57" s="119">
        <v>30</v>
      </c>
      <c r="C57" s="119">
        <v>95</v>
      </c>
      <c r="D57" s="119" t="s">
        <v>243</v>
      </c>
      <c r="E57" s="213">
        <v>12</v>
      </c>
      <c r="F57" s="125">
        <v>7.4534722222222224E-3</v>
      </c>
      <c r="G57" s="120">
        <f>F57/2</f>
        <v>3.7267361111111112E-3</v>
      </c>
      <c r="H57" s="276">
        <v>8</v>
      </c>
      <c r="I57" s="9" t="s">
        <v>418</v>
      </c>
      <c r="J57" s="9">
        <v>228</v>
      </c>
    </row>
    <row r="58" spans="2:11" ht="22.8" customHeight="1">
      <c r="B58" s="267">
        <v>35</v>
      </c>
      <c r="C58" s="267">
        <v>112</v>
      </c>
      <c r="D58" s="267" t="s">
        <v>336</v>
      </c>
      <c r="E58" s="268">
        <v>10</v>
      </c>
      <c r="F58" s="270">
        <v>7.5675925925925936E-3</v>
      </c>
      <c r="G58" s="269">
        <f t="shared" si="0"/>
        <v>3.7837962962962968E-3</v>
      </c>
      <c r="H58" s="278">
        <v>9</v>
      </c>
      <c r="I58" s="9" t="s">
        <v>467</v>
      </c>
      <c r="J58" s="9">
        <v>264</v>
      </c>
      <c r="K58" s="18"/>
    </row>
    <row r="59" spans="2:11" ht="22.8" customHeight="1">
      <c r="B59" s="119">
        <v>40</v>
      </c>
      <c r="C59" s="119">
        <v>122</v>
      </c>
      <c r="D59" s="119" t="s">
        <v>323</v>
      </c>
      <c r="E59" s="213">
        <v>9</v>
      </c>
      <c r="F59" s="125">
        <v>7.6232638888888878E-3</v>
      </c>
      <c r="G59" s="120">
        <f t="shared" si="0"/>
        <v>3.8116319444444439E-3</v>
      </c>
      <c r="H59" s="276">
        <v>10</v>
      </c>
      <c r="I59" s="9" t="s">
        <v>280</v>
      </c>
      <c r="J59" s="9">
        <v>287</v>
      </c>
      <c r="K59"/>
    </row>
    <row r="60" spans="2:11" ht="22.8" customHeight="1">
      <c r="B60" s="244" t="s">
        <v>462</v>
      </c>
      <c r="C60" s="2"/>
      <c r="D60" s="2"/>
      <c r="E60" s="2"/>
      <c r="F60" s="2"/>
      <c r="H60" s="277">
        <v>11</v>
      </c>
      <c r="I60" s="91" t="s">
        <v>260</v>
      </c>
      <c r="J60" s="91">
        <v>290</v>
      </c>
    </row>
    <row r="61" spans="2:11" ht="22.8" customHeight="1">
      <c r="B61" s="119">
        <v>38</v>
      </c>
      <c r="C61" s="119">
        <v>180</v>
      </c>
      <c r="D61" s="119" t="s">
        <v>241</v>
      </c>
      <c r="E61" s="213">
        <v>12</v>
      </c>
      <c r="F61" s="125">
        <v>8.0753472222222216E-3</v>
      </c>
      <c r="G61" s="120">
        <f t="shared" si="0"/>
        <v>4.0376736111111108E-3</v>
      </c>
      <c r="H61" s="278">
        <v>12</v>
      </c>
      <c r="I61" s="9" t="s">
        <v>419</v>
      </c>
      <c r="J61" s="9">
        <v>301</v>
      </c>
    </row>
    <row r="62" spans="2:11" ht="21">
      <c r="B62" s="122"/>
      <c r="C62" s="122"/>
      <c r="D62" s="122"/>
      <c r="E62" s="214"/>
      <c r="F62" s="126"/>
      <c r="G62" s="123"/>
      <c r="H62" s="276">
        <v>13</v>
      </c>
      <c r="I62" s="9" t="s">
        <v>421</v>
      </c>
      <c r="J62" s="9">
        <v>368</v>
      </c>
    </row>
    <row r="63" spans="2:11" ht="21">
      <c r="B63" s="122"/>
      <c r="C63" s="122"/>
      <c r="D63" s="122"/>
      <c r="E63" s="214"/>
      <c r="F63" s="126"/>
      <c r="G63" s="123"/>
      <c r="H63" s="275">
        <v>14</v>
      </c>
      <c r="I63" s="2" t="s">
        <v>319</v>
      </c>
      <c r="J63" s="2">
        <v>369</v>
      </c>
    </row>
    <row r="64" spans="2:11" ht="21">
      <c r="B64" s="122"/>
      <c r="C64" s="122"/>
      <c r="D64" s="122"/>
      <c r="E64" s="214"/>
      <c r="F64" s="126"/>
      <c r="G64" s="123"/>
      <c r="H64" s="273">
        <v>15</v>
      </c>
      <c r="I64" s="2" t="s">
        <v>468</v>
      </c>
      <c r="J64" s="2">
        <v>388</v>
      </c>
    </row>
    <row r="65" spans="8:10">
      <c r="H65" s="273">
        <v>16</v>
      </c>
      <c r="I65" s="2" t="s">
        <v>469</v>
      </c>
      <c r="J65" s="2">
        <v>456</v>
      </c>
    </row>
    <row r="66" spans="8:10">
      <c r="H66" s="273">
        <v>17</v>
      </c>
      <c r="I66" s="2" t="s">
        <v>470</v>
      </c>
      <c r="J66" s="2">
        <v>461</v>
      </c>
    </row>
    <row r="67" spans="8:10">
      <c r="H67" s="273">
        <v>18</v>
      </c>
      <c r="I67" s="2" t="s">
        <v>471</v>
      </c>
      <c r="J67" s="2">
        <v>462</v>
      </c>
    </row>
    <row r="68" spans="8:10">
      <c r="H68" s="273">
        <v>19</v>
      </c>
      <c r="I68" s="2" t="s">
        <v>472</v>
      </c>
      <c r="J68" s="2">
        <v>475</v>
      </c>
    </row>
    <row r="69" spans="8:10">
      <c r="H69" s="273">
        <v>20</v>
      </c>
      <c r="I69" s="2" t="s">
        <v>370</v>
      </c>
      <c r="J69" s="2">
        <v>523</v>
      </c>
    </row>
    <row r="70" spans="8:10">
      <c r="H70" s="273">
        <v>21</v>
      </c>
      <c r="I70" s="2" t="s">
        <v>473</v>
      </c>
      <c r="J70" s="2">
        <v>545</v>
      </c>
    </row>
    <row r="71" spans="8:10">
      <c r="H71" s="273">
        <v>22</v>
      </c>
      <c r="I71" s="2" t="s">
        <v>474</v>
      </c>
      <c r="J71" s="2">
        <v>565</v>
      </c>
    </row>
    <row r="72" spans="8:10">
      <c r="H72" s="273">
        <v>23</v>
      </c>
      <c r="I72" s="2" t="s">
        <v>475</v>
      </c>
      <c r="J72" s="2">
        <v>608</v>
      </c>
    </row>
    <row r="73" spans="8:10">
      <c r="H73" s="273">
        <v>24</v>
      </c>
      <c r="I73" s="2" t="s">
        <v>476</v>
      </c>
      <c r="J73" s="2">
        <v>711</v>
      </c>
    </row>
    <row r="74" spans="8:10">
      <c r="H74" s="273">
        <v>25</v>
      </c>
      <c r="I74" s="2" t="s">
        <v>281</v>
      </c>
      <c r="J74" s="2">
        <v>739</v>
      </c>
    </row>
    <row r="75" spans="8:10">
      <c r="H75" s="273">
        <v>26</v>
      </c>
      <c r="I75" s="2" t="s">
        <v>477</v>
      </c>
      <c r="J75" s="2">
        <v>753</v>
      </c>
    </row>
    <row r="76" spans="8:10">
      <c r="H76" s="273">
        <v>27</v>
      </c>
      <c r="I76" s="2" t="s">
        <v>478</v>
      </c>
      <c r="J76" s="2">
        <v>829</v>
      </c>
    </row>
  </sheetData>
  <pageMargins left="0.375" right="0.5" top="0.70833333333333337" bottom="0.52083333333333304" header="0.5" footer="0.5"/>
  <pageSetup orientation="portrait" horizontalDpi="4294967293" verticalDpi="4294967293" r:id="rId1"/>
  <headerFooter alignWithMargins="0">
    <oddHeader xml:space="preserve">&amp;C&amp;"System Font,Bold"&amp;22&amp;K000000UC Postal 2-Mile
&amp;"System Font,Regular"&amp;14 Saturday, October 29, 2022 @ University City High School&amp;11
&amp;10
</oddHeader>
  </headerFooter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L76"/>
  <sheetViews>
    <sheetView showGridLines="0" view="pageLayout" zoomScale="60" zoomScalePageLayoutView="60" workbookViewId="0">
      <selection activeCell="E3" sqref="E3"/>
    </sheetView>
  </sheetViews>
  <sheetFormatPr defaultColWidth="25.33203125" defaultRowHeight="13.2"/>
  <cols>
    <col min="1" max="1" width="4.6640625" style="2" customWidth="1"/>
    <col min="2" max="2" width="2.33203125" style="15" customWidth="1"/>
    <col min="3" max="3" width="4.33203125" style="81" bestFit="1" customWidth="1"/>
    <col min="4" max="4" width="26.88671875" style="29" customWidth="1"/>
    <col min="5" max="5" width="4.33203125" style="15" bestFit="1" customWidth="1"/>
    <col min="6" max="6" width="12.5546875" style="15" customWidth="1"/>
    <col min="7" max="7" width="7.5546875" style="2" customWidth="1"/>
    <col min="8" max="8" width="3.77734375" style="2" customWidth="1"/>
    <col min="9" max="9" width="4.109375" style="2" customWidth="1"/>
    <col min="10" max="10" width="16.5546875" style="2" bestFit="1" customWidth="1"/>
    <col min="11" max="11" width="5.109375" style="2" customWidth="1"/>
    <col min="12" max="12" width="4.5546875" style="2" customWidth="1"/>
    <col min="13" max="16384" width="25.33203125" style="2"/>
  </cols>
  <sheetData>
    <row r="3" spans="1:11" ht="28.05" customHeight="1">
      <c r="A3"/>
      <c r="B3"/>
      <c r="C3" s="17"/>
      <c r="D3"/>
      <c r="E3" s="34"/>
    </row>
    <row r="4" spans="1:11" ht="28.05" customHeight="1">
      <c r="A4"/>
      <c r="B4" s="76" t="s">
        <v>196</v>
      </c>
    </row>
    <row r="5" spans="1:11">
      <c r="A5"/>
      <c r="B5" s="82"/>
      <c r="E5" s="106"/>
    </row>
    <row r="6" spans="1:11" ht="21">
      <c r="B6" s="121"/>
      <c r="C6" s="2"/>
      <c r="D6" s="2"/>
      <c r="F6" s="222"/>
      <c r="G6" s="123"/>
      <c r="H6" s="123"/>
    </row>
    <row r="7" spans="1:11" ht="21">
      <c r="B7" s="117"/>
      <c r="C7" s="18" t="s">
        <v>291</v>
      </c>
      <c r="D7"/>
      <c r="E7" s="34"/>
      <c r="F7" s="124"/>
      <c r="G7" s="118"/>
      <c r="H7" s="118"/>
      <c r="I7" s="18"/>
      <c r="J7" s="18"/>
      <c r="K7"/>
    </row>
    <row r="8" spans="1:11" ht="21">
      <c r="B8" s="119"/>
      <c r="C8" s="119" t="s">
        <v>162</v>
      </c>
      <c r="D8" s="119" t="s">
        <v>233</v>
      </c>
      <c r="E8" s="213" t="s">
        <v>234</v>
      </c>
      <c r="F8" s="125" t="s">
        <v>229</v>
      </c>
      <c r="G8" s="120" t="s">
        <v>235</v>
      </c>
      <c r="H8" s="123"/>
      <c r="I8" s="18"/>
      <c r="J8" s="18"/>
      <c r="K8"/>
    </row>
    <row r="9" spans="1:11" ht="21">
      <c r="B9" s="119"/>
      <c r="C9" s="119">
        <v>9</v>
      </c>
      <c r="D9" s="119" t="s">
        <v>410</v>
      </c>
      <c r="E9" s="213">
        <v>12</v>
      </c>
      <c r="F9" s="125">
        <v>1.3672453703703702E-2</v>
      </c>
      <c r="G9" s="120">
        <f t="shared" ref="G9:G14" si="0">F9/3.1</f>
        <v>4.4104689366786139E-3</v>
      </c>
      <c r="H9" s="123"/>
      <c r="I9"/>
      <c r="J9"/>
      <c r="K9"/>
    </row>
    <row r="10" spans="1:11" ht="21">
      <c r="B10" s="119"/>
      <c r="C10" s="119">
        <v>15</v>
      </c>
      <c r="D10" s="119" t="s">
        <v>251</v>
      </c>
      <c r="E10" s="213">
        <v>12</v>
      </c>
      <c r="F10" s="125">
        <v>1.4016203703703704E-2</v>
      </c>
      <c r="G10" s="120">
        <f t="shared" si="0"/>
        <v>4.521356033452808E-3</v>
      </c>
      <c r="H10" s="123"/>
      <c r="I10"/>
      <c r="J10"/>
      <c r="K10"/>
    </row>
    <row r="11" spans="1:11" ht="21">
      <c r="B11" s="119"/>
      <c r="C11" s="119">
        <v>19</v>
      </c>
      <c r="D11" s="119" t="s">
        <v>252</v>
      </c>
      <c r="E11" s="213">
        <v>11</v>
      </c>
      <c r="F11" s="125">
        <v>1.4355324074074074E-2</v>
      </c>
      <c r="G11" s="120">
        <f t="shared" si="0"/>
        <v>4.6307497013142176E-3</v>
      </c>
      <c r="H11" s="123"/>
      <c r="I11"/>
      <c r="J11"/>
      <c r="K11"/>
    </row>
    <row r="12" spans="1:11" ht="21">
      <c r="B12" s="119"/>
      <c r="C12" s="119">
        <v>21</v>
      </c>
      <c r="D12" s="119" t="s">
        <v>337</v>
      </c>
      <c r="E12" s="213">
        <v>9</v>
      </c>
      <c r="F12" s="125">
        <v>1.464699074074074E-2</v>
      </c>
      <c r="G12" s="120">
        <f t="shared" si="0"/>
        <v>4.7248357228195934E-3</v>
      </c>
      <c r="H12" s="123"/>
      <c r="I12"/>
      <c r="J12"/>
      <c r="K12"/>
    </row>
    <row r="13" spans="1:11" ht="21">
      <c r="B13" s="119"/>
      <c r="C13" s="119">
        <v>40</v>
      </c>
      <c r="D13" s="119" t="s">
        <v>257</v>
      </c>
      <c r="E13" s="213">
        <v>10</v>
      </c>
      <c r="F13" s="125">
        <v>1.5555555555555553E-2</v>
      </c>
      <c r="G13" s="120">
        <f t="shared" si="0"/>
        <v>5.0179211469534041E-3</v>
      </c>
      <c r="H13" s="123"/>
      <c r="I13" s="18"/>
      <c r="J13" s="18"/>
      <c r="K13" s="18"/>
    </row>
    <row r="14" spans="1:11" ht="21">
      <c r="B14" s="119"/>
      <c r="C14" s="119">
        <v>42</v>
      </c>
      <c r="D14" s="119" t="s">
        <v>253</v>
      </c>
      <c r="E14" s="213">
        <v>11</v>
      </c>
      <c r="F14" s="125">
        <v>1.5662037037037037E-2</v>
      </c>
      <c r="G14" s="120">
        <f t="shared" si="0"/>
        <v>5.0522700119474311E-3</v>
      </c>
      <c r="H14" s="123"/>
      <c r="I14"/>
      <c r="J14"/>
      <c r="K14"/>
    </row>
    <row r="15" spans="1:11" ht="21">
      <c r="B15" s="122"/>
      <c r="C15" s="122"/>
      <c r="D15" s="122"/>
      <c r="E15" s="214"/>
      <c r="F15" s="126"/>
      <c r="G15" s="123"/>
      <c r="H15" s="123"/>
      <c r="I15"/>
      <c r="J15"/>
      <c r="K15"/>
    </row>
    <row r="16" spans="1:11" ht="21">
      <c r="B16" s="122"/>
      <c r="C16" s="122"/>
      <c r="D16" s="122"/>
      <c r="E16" s="214"/>
      <c r="F16" s="126"/>
      <c r="G16" s="123"/>
      <c r="H16" s="123"/>
    </row>
    <row r="19" spans="2:10" ht="14.4">
      <c r="D19" s="244"/>
      <c r="E19" s="9"/>
      <c r="F19" s="18"/>
      <c r="G19" s="18"/>
      <c r="H19"/>
    </row>
    <row r="20" spans="2:10" ht="21">
      <c r="B20" s="121"/>
      <c r="C20"/>
      <c r="D20" s="245"/>
      <c r="E20" s="17"/>
      <c r="F20" s="17"/>
    </row>
    <row r="21" spans="2:10" ht="21">
      <c r="B21" s="122"/>
      <c r="C21"/>
      <c r="D21" s="245"/>
      <c r="E21" s="17"/>
      <c r="F21" s="17"/>
    </row>
    <row r="22" spans="2:10" ht="21">
      <c r="B22" s="122"/>
      <c r="C22"/>
      <c r="D22" s="245"/>
      <c r="E22" s="17"/>
      <c r="F22" s="17"/>
    </row>
    <row r="23" spans="2:10" ht="21">
      <c r="B23" s="122"/>
      <c r="C23"/>
      <c r="D23" s="245"/>
      <c r="E23" s="17"/>
      <c r="F23" s="17"/>
    </row>
    <row r="24" spans="2:10" ht="21">
      <c r="B24" s="122"/>
      <c r="C24" s="18"/>
      <c r="D24" s="246"/>
      <c r="E24" s="17"/>
      <c r="F24" s="17"/>
    </row>
    <row r="25" spans="2:10" ht="21">
      <c r="B25" s="122"/>
      <c r="C25"/>
      <c r="D25" s="245"/>
      <c r="E25" s="17"/>
      <c r="F25" s="17"/>
    </row>
    <row r="26" spans="2:10" ht="21">
      <c r="B26" s="122"/>
      <c r="C26" s="122"/>
      <c r="D26" s="122"/>
      <c r="E26" s="214"/>
      <c r="F26" s="247"/>
    </row>
    <row r="27" spans="2:10" ht="21">
      <c r="B27" s="122"/>
      <c r="C27" s="122"/>
      <c r="D27" s="122"/>
      <c r="E27" s="214"/>
      <c r="F27" s="126"/>
      <c r="G27" s="123"/>
      <c r="H27"/>
      <c r="I27"/>
    </row>
    <row r="28" spans="2:10" ht="21">
      <c r="B28" s="122"/>
      <c r="C28" s="122"/>
      <c r="D28" s="122"/>
      <c r="E28" s="214"/>
      <c r="F28" s="126"/>
      <c r="G28" s="123"/>
      <c r="H28"/>
      <c r="I28"/>
    </row>
    <row r="29" spans="2:10" ht="21">
      <c r="B29" s="122"/>
      <c r="C29" s="122"/>
      <c r="D29" s="122"/>
      <c r="E29" s="214"/>
      <c r="F29" s="126"/>
      <c r="G29" s="123"/>
      <c r="H29"/>
      <c r="I29"/>
      <c r="J29" s="9"/>
    </row>
    <row r="30" spans="2:10" ht="21">
      <c r="B30" s="122"/>
      <c r="C30" s="122"/>
      <c r="D30" s="122"/>
      <c r="E30" s="214"/>
      <c r="F30" s="126"/>
      <c r="G30" s="123"/>
      <c r="H30"/>
      <c r="I30"/>
    </row>
    <row r="31" spans="2:10">
      <c r="H31"/>
      <c r="I31"/>
    </row>
    <row r="32" spans="2:10">
      <c r="H32"/>
      <c r="I32"/>
    </row>
    <row r="33" spans="2:11" ht="14.4">
      <c r="H33" s="123"/>
    </row>
    <row r="34" spans="2:11" ht="14.4">
      <c r="H34" s="123"/>
    </row>
    <row r="35" spans="2:11" ht="14.4">
      <c r="H35" s="123"/>
    </row>
    <row r="36" spans="2:11" ht="14.4">
      <c r="H36" s="123"/>
    </row>
    <row r="37" spans="2:11" ht="21">
      <c r="B37" s="122"/>
      <c r="C37" s="122"/>
      <c r="D37" s="122"/>
      <c r="E37" s="214"/>
      <c r="F37" s="126"/>
      <c r="G37" s="123"/>
      <c r="H37" s="123"/>
    </row>
    <row r="38" spans="2:11">
      <c r="D38" s="90"/>
    </row>
    <row r="39" spans="2:11">
      <c r="D39" s="89"/>
    </row>
    <row r="40" spans="2:11">
      <c r="D40" s="89"/>
    </row>
    <row r="46" spans="2:11" ht="17.399999999999999">
      <c r="B46" s="76" t="s">
        <v>178</v>
      </c>
    </row>
    <row r="48" spans="2:11" ht="21">
      <c r="B48" s="121"/>
      <c r="C48" s="18" t="s">
        <v>291</v>
      </c>
      <c r="D48" s="122"/>
      <c r="E48" s="214"/>
      <c r="F48" s="124"/>
      <c r="G48" s="123"/>
      <c r="H48" s="123"/>
      <c r="I48" s="18"/>
      <c r="J48" s="18"/>
      <c r="K48" s="18"/>
    </row>
    <row r="49" spans="2:11" ht="21">
      <c r="B49" s="119"/>
      <c r="C49" s="119" t="s">
        <v>162</v>
      </c>
      <c r="D49" s="119" t="s">
        <v>1</v>
      </c>
      <c r="E49" s="213" t="s">
        <v>234</v>
      </c>
      <c r="F49" s="125" t="s">
        <v>229</v>
      </c>
      <c r="G49" s="120" t="s">
        <v>235</v>
      </c>
      <c r="H49" s="123"/>
      <c r="I49" s="18"/>
      <c r="J49" s="18"/>
      <c r="K49" s="18"/>
    </row>
    <row r="50" spans="2:11" ht="21">
      <c r="B50" s="119"/>
      <c r="C50" s="119">
        <v>6</v>
      </c>
      <c r="D50" s="119" t="s">
        <v>250</v>
      </c>
      <c r="E50" s="213">
        <v>10</v>
      </c>
      <c r="F50" s="125">
        <v>1.1383101851851851E-2</v>
      </c>
      <c r="G50" s="120">
        <f>F50/3.1</f>
        <v>3.6719683393070485E-3</v>
      </c>
      <c r="H50" s="123"/>
      <c r="I50"/>
      <c r="J50"/>
      <c r="K50"/>
    </row>
    <row r="51" spans="2:11" ht="21">
      <c r="B51" s="119"/>
      <c r="C51" s="119">
        <v>7</v>
      </c>
      <c r="D51" s="119" t="s">
        <v>240</v>
      </c>
      <c r="E51" s="213">
        <v>12</v>
      </c>
      <c r="F51" s="125">
        <v>1.1399305555555557E-2</v>
      </c>
      <c r="G51" s="120">
        <f t="shared" ref="G51:G58" si="1">F51/3.1</f>
        <v>3.6771953405017924E-3</v>
      </c>
      <c r="H51" s="123"/>
      <c r="I51"/>
      <c r="J51"/>
      <c r="K51"/>
    </row>
    <row r="52" spans="2:11" ht="21">
      <c r="B52" s="119"/>
      <c r="C52" s="119">
        <v>11</v>
      </c>
      <c r="D52" s="119" t="s">
        <v>246</v>
      </c>
      <c r="E52" s="213">
        <v>12</v>
      </c>
      <c r="F52" s="125">
        <v>1.154976851851852E-2</v>
      </c>
      <c r="G52" s="120">
        <f t="shared" si="1"/>
        <v>3.7257317801672645E-3</v>
      </c>
      <c r="H52" s="123"/>
      <c r="I52"/>
      <c r="J52"/>
      <c r="K52"/>
    </row>
    <row r="53" spans="2:11" ht="21">
      <c r="B53" s="119"/>
      <c r="C53" s="119">
        <v>23</v>
      </c>
      <c r="D53" s="119" t="s">
        <v>243</v>
      </c>
      <c r="E53" s="213">
        <v>12</v>
      </c>
      <c r="F53" s="125">
        <v>1.2366898148148148E-2</v>
      </c>
      <c r="G53" s="120">
        <f t="shared" si="1"/>
        <v>3.9893219832735959E-3</v>
      </c>
      <c r="H53" s="123"/>
      <c r="I53"/>
      <c r="J53"/>
      <c r="K53"/>
    </row>
    <row r="54" spans="2:11" ht="21">
      <c r="B54" s="119"/>
      <c r="C54" s="119">
        <v>30</v>
      </c>
      <c r="D54" s="119" t="s">
        <v>248</v>
      </c>
      <c r="E54" s="213">
        <v>11</v>
      </c>
      <c r="F54" s="125">
        <v>1.2512731481481481E-2</v>
      </c>
      <c r="G54" s="120">
        <f t="shared" si="1"/>
        <v>4.0363649940262838E-3</v>
      </c>
      <c r="H54" s="123"/>
      <c r="I54" s="18"/>
      <c r="J54" s="18"/>
      <c r="K54" s="18"/>
    </row>
    <row r="55" spans="2:11" ht="21">
      <c r="B55" s="119"/>
      <c r="C55" s="119">
        <v>32</v>
      </c>
      <c r="D55" s="119" t="s">
        <v>323</v>
      </c>
      <c r="E55" s="213">
        <v>9</v>
      </c>
      <c r="F55" s="125">
        <v>1.2584490740740742E-2</v>
      </c>
      <c r="G55" s="120">
        <f t="shared" si="1"/>
        <v>4.0595131421744327E-3</v>
      </c>
      <c r="H55" s="123"/>
      <c r="I55"/>
      <c r="J55"/>
      <c r="K55"/>
    </row>
    <row r="56" spans="2:11" ht="21">
      <c r="B56" s="119"/>
      <c r="C56" s="119">
        <v>41</v>
      </c>
      <c r="D56" s="119" t="s">
        <v>244</v>
      </c>
      <c r="E56" s="213">
        <v>12</v>
      </c>
      <c r="F56" s="125">
        <v>1.2810185185185183E-2</v>
      </c>
      <c r="G56" s="120">
        <f t="shared" si="1"/>
        <v>4.1323178016726397E-3</v>
      </c>
      <c r="H56" s="123"/>
      <c r="I56"/>
      <c r="J56"/>
      <c r="K56"/>
    </row>
    <row r="57" spans="2:11" ht="21">
      <c r="B57" s="119"/>
      <c r="C57" s="119">
        <v>55</v>
      </c>
      <c r="D57" s="119" t="s">
        <v>242</v>
      </c>
      <c r="E57" s="213">
        <v>12</v>
      </c>
      <c r="F57" s="125">
        <v>1.3510416666666665E-2</v>
      </c>
      <c r="G57" s="120">
        <f t="shared" si="1"/>
        <v>4.358198924731182E-3</v>
      </c>
      <c r="H57" s="123"/>
    </row>
    <row r="58" spans="2:11" ht="21">
      <c r="B58" s="119"/>
      <c r="C58" s="119">
        <v>57</v>
      </c>
      <c r="D58" s="119" t="s">
        <v>241</v>
      </c>
      <c r="E58" s="213">
        <v>12</v>
      </c>
      <c r="F58" s="125">
        <v>1.3667824074074074E-2</v>
      </c>
      <c r="G58" s="120">
        <f t="shared" si="1"/>
        <v>4.4089755077658301E-3</v>
      </c>
      <c r="H58" s="123"/>
    </row>
    <row r="59" spans="2:11" ht="21">
      <c r="B59" s="122"/>
      <c r="C59" s="122"/>
      <c r="D59" s="122"/>
      <c r="E59" s="214"/>
      <c r="F59" s="226"/>
      <c r="G59" s="123"/>
      <c r="H59" s="123"/>
    </row>
    <row r="60" spans="2:11" ht="21">
      <c r="B60" s="122"/>
      <c r="C60" s="122"/>
      <c r="D60" s="122"/>
      <c r="E60" s="214"/>
      <c r="F60" s="226"/>
      <c r="G60" s="123"/>
    </row>
    <row r="61" spans="2:11" ht="21">
      <c r="B61" s="122"/>
      <c r="C61" s="122"/>
      <c r="D61" s="122"/>
      <c r="E61" s="214"/>
      <c r="F61" s="226"/>
      <c r="G61" s="123"/>
    </row>
    <row r="64" spans="2:11" ht="21">
      <c r="B64" s="121"/>
      <c r="C64" s="122"/>
      <c r="D64" s="244"/>
      <c r="E64" s="214"/>
      <c r="F64" s="222"/>
      <c r="G64" s="123"/>
      <c r="H64" s="123"/>
      <c r="I64" s="91"/>
      <c r="J64" s="91"/>
      <c r="K64"/>
    </row>
    <row r="65" spans="2:12" ht="21">
      <c r="B65" s="122"/>
      <c r="C65"/>
      <c r="D65"/>
      <c r="E65" s="17"/>
      <c r="F65" s="17"/>
      <c r="G65" s="123"/>
      <c r="H65" s="123"/>
      <c r="I65" s="91"/>
      <c r="J65" s="91"/>
      <c r="K65"/>
    </row>
    <row r="66" spans="2:12" ht="21">
      <c r="B66" s="122"/>
      <c r="C66"/>
      <c r="D66"/>
      <c r="E66" s="17"/>
      <c r="F66" s="17"/>
      <c r="G66" s="123"/>
      <c r="H66"/>
      <c r="I66"/>
      <c r="J66"/>
      <c r="K66"/>
    </row>
    <row r="67" spans="2:12" ht="21">
      <c r="B67" s="122"/>
      <c r="C67"/>
      <c r="D67"/>
      <c r="E67" s="17"/>
      <c r="F67" s="17"/>
      <c r="G67" s="123"/>
      <c r="H67"/>
      <c r="I67"/>
    </row>
    <row r="68" spans="2:12" ht="21">
      <c r="B68" s="122"/>
      <c r="C68"/>
      <c r="D68"/>
      <c r="E68" s="17"/>
      <c r="F68" s="17"/>
      <c r="G68" s="123"/>
      <c r="H68"/>
      <c r="I68"/>
    </row>
    <row r="69" spans="2:12" ht="21">
      <c r="B69" s="122"/>
      <c r="C69" s="242"/>
      <c r="D69"/>
      <c r="E69" s="17"/>
      <c r="F69" s="17"/>
      <c r="G69" s="123"/>
      <c r="H69"/>
      <c r="I69"/>
    </row>
    <row r="70" spans="2:12" ht="21">
      <c r="B70" s="122"/>
      <c r="C70" s="18"/>
      <c r="D70" s="18"/>
      <c r="E70" s="248"/>
      <c r="F70" s="248"/>
      <c r="G70" s="123"/>
      <c r="H70" s="242"/>
      <c r="I70"/>
    </row>
    <row r="71" spans="2:12" ht="21">
      <c r="B71" s="122"/>
      <c r="C71" s="122"/>
      <c r="E71" s="214"/>
      <c r="F71" s="126"/>
      <c r="G71" s="123"/>
      <c r="H71"/>
      <c r="I71"/>
    </row>
    <row r="72" spans="2:12" ht="21">
      <c r="B72" s="122"/>
      <c r="C72" s="122"/>
      <c r="D72" s="122"/>
      <c r="E72" s="214"/>
      <c r="F72" s="126"/>
      <c r="G72" s="123"/>
      <c r="H72" s="18"/>
      <c r="I72" s="18"/>
      <c r="L72" s="91"/>
    </row>
    <row r="73" spans="2:12" ht="21">
      <c r="B73" s="122"/>
      <c r="C73" s="122"/>
      <c r="D73" s="122"/>
      <c r="E73" s="214"/>
      <c r="F73" s="126"/>
      <c r="G73" s="123"/>
      <c r="H73" s="123"/>
    </row>
    <row r="74" spans="2:12" ht="21">
      <c r="B74" s="122"/>
      <c r="C74" s="122"/>
      <c r="D74" s="122"/>
      <c r="E74" s="214"/>
      <c r="F74" s="126"/>
      <c r="G74" s="123"/>
      <c r="H74" s="123"/>
    </row>
    <row r="75" spans="2:12" ht="21">
      <c r="B75" s="122"/>
      <c r="C75" s="122"/>
      <c r="D75" s="122"/>
      <c r="E75" s="214"/>
      <c r="F75" s="126"/>
      <c r="G75" s="123"/>
      <c r="H75" s="123"/>
    </row>
    <row r="76" spans="2:12" ht="21">
      <c r="B76" s="122"/>
      <c r="C76" s="122"/>
      <c r="D76" s="122"/>
      <c r="E76" s="214"/>
      <c r="F76" s="126"/>
      <c r="G76" s="123"/>
    </row>
  </sheetData>
  <pageMargins left="0.375" right="0.5" top="0.70833333333333337" bottom="0.52083333333333304" header="0.5" footer="0.5"/>
  <pageSetup orientation="portrait" horizontalDpi="4294967293" verticalDpi="4294967293" r:id="rId1"/>
  <headerFooter alignWithMargins="0">
    <oddHeader xml:space="preserve">&amp;C&amp;"System Font,Bold"&amp;22&amp;K000000North County Conference Championships
&amp;"System Font,Regular"&amp;14 Thursday, November 3, 2021 @ Kit Carson Course - Escondido, CA&amp;11
&amp;10
</oddHead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K76"/>
  <sheetViews>
    <sheetView showGridLines="0" tabSelected="1" view="pageLayout" zoomScale="60" zoomScalePageLayoutView="60" workbookViewId="0">
      <selection activeCell="G9" sqref="G9:G14"/>
    </sheetView>
  </sheetViews>
  <sheetFormatPr defaultColWidth="25.33203125" defaultRowHeight="13.2"/>
  <cols>
    <col min="1" max="1" width="3" style="2" customWidth="1"/>
    <col min="2" max="2" width="2.33203125" style="15" customWidth="1"/>
    <col min="3" max="3" width="6" style="81" customWidth="1"/>
    <col min="4" max="4" width="26.88671875" style="29" customWidth="1"/>
    <col min="5" max="5" width="4.33203125" style="15" bestFit="1" customWidth="1"/>
    <col min="6" max="6" width="12.5546875" style="15" customWidth="1"/>
    <col min="7" max="7" width="7.5546875" style="2" customWidth="1"/>
    <col min="8" max="8" width="6.44140625" style="2" customWidth="1"/>
    <col min="9" max="9" width="4.109375" style="2" customWidth="1"/>
    <col min="10" max="10" width="18.77734375" style="2" customWidth="1"/>
    <col min="11" max="11" width="5.44140625" style="2" customWidth="1"/>
    <col min="12" max="12" width="8.21875" style="2" customWidth="1"/>
    <col min="13" max="16384" width="25.33203125" style="2"/>
  </cols>
  <sheetData>
    <row r="3" spans="1:11">
      <c r="A3"/>
      <c r="B3"/>
      <c r="C3" s="17"/>
      <c r="D3"/>
      <c r="E3" s="34"/>
    </row>
    <row r="4" spans="1:11">
      <c r="A4"/>
    </row>
    <row r="5" spans="1:11">
      <c r="A5"/>
      <c r="B5" s="82"/>
      <c r="E5" s="106"/>
    </row>
    <row r="6" spans="1:11" ht="17.399999999999999">
      <c r="B6" s="76" t="s">
        <v>196</v>
      </c>
      <c r="C6" s="2"/>
      <c r="D6" s="2"/>
      <c r="F6" s="222"/>
      <c r="G6" s="123"/>
      <c r="H6" s="123"/>
    </row>
    <row r="7" spans="1:11" ht="21">
      <c r="B7" s="117"/>
      <c r="C7" s="18" t="s">
        <v>297</v>
      </c>
      <c r="D7"/>
      <c r="E7" s="34"/>
      <c r="F7" s="124"/>
      <c r="G7" s="118"/>
      <c r="H7" s="118"/>
      <c r="I7" s="18" t="s">
        <v>297</v>
      </c>
      <c r="J7" s="18"/>
      <c r="K7"/>
    </row>
    <row r="8" spans="1:11" ht="21">
      <c r="B8" s="119"/>
      <c r="C8" s="119" t="s">
        <v>162</v>
      </c>
      <c r="D8" s="119" t="s">
        <v>233</v>
      </c>
      <c r="E8" s="213" t="s">
        <v>234</v>
      </c>
      <c r="F8" s="125" t="s">
        <v>229</v>
      </c>
      <c r="G8" s="120" t="s">
        <v>235</v>
      </c>
      <c r="H8" s="123"/>
      <c r="I8" s="18" t="s">
        <v>262</v>
      </c>
      <c r="J8" s="18"/>
      <c r="K8"/>
    </row>
    <row r="9" spans="1:11" ht="21">
      <c r="B9" s="119"/>
      <c r="C9" s="119">
        <v>15</v>
      </c>
      <c r="D9" s="119" t="s">
        <v>410</v>
      </c>
      <c r="E9" s="213">
        <v>12</v>
      </c>
      <c r="F9" s="125">
        <v>1.3069444444444444E-2</v>
      </c>
      <c r="G9" s="120">
        <f>F9/2.96</f>
        <v>4.4153528528528526E-3</v>
      </c>
      <c r="H9" s="123"/>
      <c r="I9">
        <v>1</v>
      </c>
      <c r="J9" t="s">
        <v>276</v>
      </c>
      <c r="K9">
        <v>54</v>
      </c>
    </row>
    <row r="10" spans="1:11" ht="21">
      <c r="B10" s="119"/>
      <c r="C10" s="119">
        <v>30</v>
      </c>
      <c r="D10" s="119" t="s">
        <v>251</v>
      </c>
      <c r="E10" s="213">
        <v>12</v>
      </c>
      <c r="F10" s="125">
        <v>1.3694444444444445E-2</v>
      </c>
      <c r="G10" s="120">
        <f t="shared" ref="G10:G14" si="0">F10/2.96</f>
        <v>4.6265015015015017E-3</v>
      </c>
      <c r="H10" s="123"/>
      <c r="I10">
        <v>2</v>
      </c>
      <c r="J10" t="s">
        <v>279</v>
      </c>
      <c r="K10">
        <v>67</v>
      </c>
    </row>
    <row r="11" spans="1:11" ht="21">
      <c r="B11" s="119"/>
      <c r="C11" s="119">
        <v>37</v>
      </c>
      <c r="D11" s="119" t="s">
        <v>252</v>
      </c>
      <c r="E11" s="213">
        <v>11</v>
      </c>
      <c r="F11" s="125">
        <v>1.4098379629629629E-2</v>
      </c>
      <c r="G11" s="120">
        <f t="shared" si="0"/>
        <v>4.7629660910910908E-3</v>
      </c>
      <c r="H11" s="123"/>
      <c r="I11">
        <v>3</v>
      </c>
      <c r="J11" t="s">
        <v>352</v>
      </c>
      <c r="K11">
        <v>100</v>
      </c>
    </row>
    <row r="12" spans="1:11" ht="21">
      <c r="B12" s="119"/>
      <c r="C12" s="119">
        <v>40</v>
      </c>
      <c r="D12" s="119" t="s">
        <v>337</v>
      </c>
      <c r="E12" s="213">
        <v>9</v>
      </c>
      <c r="F12" s="125">
        <v>1.4172453703703706E-2</v>
      </c>
      <c r="G12" s="120">
        <f t="shared" si="0"/>
        <v>4.7879911161161168E-3</v>
      </c>
      <c r="H12" s="123"/>
      <c r="I12">
        <v>4</v>
      </c>
      <c r="J12" t="s">
        <v>366</v>
      </c>
      <c r="K12">
        <v>121</v>
      </c>
    </row>
    <row r="13" spans="1:11" ht="21">
      <c r="B13" s="119"/>
      <c r="C13" s="119">
        <v>69</v>
      </c>
      <c r="D13" s="119" t="s">
        <v>257</v>
      </c>
      <c r="E13" s="213">
        <v>10</v>
      </c>
      <c r="F13" s="125">
        <v>1.500462962962963E-2</v>
      </c>
      <c r="G13" s="120">
        <f t="shared" si="0"/>
        <v>5.0691316316316317E-3</v>
      </c>
      <c r="H13" s="123"/>
      <c r="I13">
        <v>5</v>
      </c>
      <c r="J13" t="s">
        <v>280</v>
      </c>
      <c r="K13">
        <v>150</v>
      </c>
    </row>
    <row r="14" spans="1:11" ht="21">
      <c r="B14" s="119"/>
      <c r="C14" s="119">
        <v>79</v>
      </c>
      <c r="D14" s="119" t="s">
        <v>253</v>
      </c>
      <c r="E14" s="213">
        <v>11</v>
      </c>
      <c r="F14" s="125">
        <v>1.5247685185185185E-2</v>
      </c>
      <c r="G14" s="120">
        <f t="shared" si="0"/>
        <v>5.1512449949949954E-3</v>
      </c>
      <c r="H14" s="123"/>
      <c r="I14">
        <v>6</v>
      </c>
      <c r="J14" t="s">
        <v>267</v>
      </c>
      <c r="K14">
        <v>168</v>
      </c>
    </row>
    <row r="15" spans="1:11" ht="21">
      <c r="B15" s="122"/>
      <c r="C15" s="122"/>
      <c r="D15" s="122"/>
      <c r="E15" s="214"/>
      <c r="F15" s="126"/>
      <c r="G15" s="123"/>
      <c r="H15" s="123"/>
      <c r="I15" s="18">
        <v>7</v>
      </c>
      <c r="J15" s="18" t="s">
        <v>260</v>
      </c>
      <c r="K15" s="18">
        <v>191</v>
      </c>
    </row>
    <row r="16" spans="1:11" ht="21">
      <c r="B16" s="122"/>
      <c r="C16" s="122"/>
      <c r="D16" s="122"/>
      <c r="E16" s="214"/>
      <c r="F16" s="126"/>
      <c r="G16" s="123"/>
      <c r="H16" s="123"/>
      <c r="I16">
        <v>8</v>
      </c>
      <c r="J16" t="s">
        <v>273</v>
      </c>
      <c r="K16">
        <v>214</v>
      </c>
    </row>
    <row r="17" spans="2:11">
      <c r="I17">
        <v>9</v>
      </c>
      <c r="J17" t="s">
        <v>268</v>
      </c>
      <c r="K17">
        <v>266</v>
      </c>
    </row>
    <row r="18" spans="2:11">
      <c r="I18">
        <v>10</v>
      </c>
      <c r="J18" t="s">
        <v>282</v>
      </c>
      <c r="K18">
        <v>278</v>
      </c>
    </row>
    <row r="19" spans="2:11">
      <c r="I19">
        <v>11</v>
      </c>
      <c r="J19" t="s">
        <v>378</v>
      </c>
      <c r="K19">
        <v>301</v>
      </c>
    </row>
    <row r="20" spans="2:11" ht="21">
      <c r="B20" s="121"/>
      <c r="C20" s="122"/>
      <c r="D20" s="122"/>
      <c r="E20" s="214"/>
      <c r="F20" s="222"/>
      <c r="G20" s="123"/>
      <c r="I20">
        <v>12</v>
      </c>
      <c r="J20" t="s">
        <v>283</v>
      </c>
      <c r="K20">
        <v>339</v>
      </c>
    </row>
    <row r="21" spans="2:11" ht="21">
      <c r="B21" s="122"/>
      <c r="C21" s="122"/>
      <c r="D21" s="122"/>
      <c r="E21" s="214"/>
      <c r="F21" s="126"/>
      <c r="G21" s="123"/>
      <c r="I21">
        <v>13</v>
      </c>
      <c r="J21" t="s">
        <v>359</v>
      </c>
      <c r="K21">
        <v>345</v>
      </c>
    </row>
    <row r="22" spans="2:11" ht="21">
      <c r="B22" s="122"/>
      <c r="C22" s="122"/>
      <c r="D22" s="122"/>
      <c r="E22" s="214"/>
      <c r="F22" s="126"/>
      <c r="G22" s="123"/>
      <c r="I22">
        <v>14</v>
      </c>
      <c r="J22" t="s">
        <v>370</v>
      </c>
      <c r="K22">
        <v>366</v>
      </c>
    </row>
    <row r="23" spans="2:11" ht="21">
      <c r="B23" s="122"/>
      <c r="C23" s="122"/>
      <c r="D23" s="122"/>
      <c r="E23" s="214"/>
      <c r="F23" s="126"/>
      <c r="G23" s="123"/>
      <c r="I23">
        <v>15</v>
      </c>
      <c r="J23" t="s">
        <v>365</v>
      </c>
      <c r="K23">
        <v>406</v>
      </c>
    </row>
    <row r="24" spans="2:11" ht="21">
      <c r="B24" s="122"/>
      <c r="C24" s="122"/>
      <c r="D24" s="122"/>
      <c r="E24" s="214"/>
      <c r="F24" s="126"/>
      <c r="G24" s="123"/>
      <c r="I24">
        <v>16</v>
      </c>
      <c r="J24" t="s">
        <v>420</v>
      </c>
      <c r="K24">
        <v>498</v>
      </c>
    </row>
    <row r="25" spans="2:11" ht="21">
      <c r="B25" s="122"/>
      <c r="C25" s="122"/>
      <c r="D25" s="122"/>
      <c r="E25" s="214"/>
      <c r="F25" s="126"/>
      <c r="G25" s="123"/>
      <c r="I25">
        <v>17</v>
      </c>
      <c r="J25" t="s">
        <v>442</v>
      </c>
      <c r="K25">
        <v>520</v>
      </c>
    </row>
    <row r="26" spans="2:11" ht="21">
      <c r="B26" s="122"/>
      <c r="C26" s="122"/>
      <c r="D26" s="122"/>
      <c r="E26" s="214"/>
      <c r="F26" s="126"/>
      <c r="G26" s="123"/>
      <c r="H26" s="123"/>
      <c r="I26">
        <v>18</v>
      </c>
      <c r="J26" t="s">
        <v>512</v>
      </c>
      <c r="K26">
        <v>565</v>
      </c>
    </row>
    <row r="27" spans="2:11" ht="21">
      <c r="B27" s="122"/>
      <c r="C27" s="122"/>
      <c r="D27" s="122"/>
      <c r="E27" s="214"/>
      <c r="F27" s="126"/>
      <c r="G27" s="123"/>
      <c r="H27" s="123"/>
    </row>
    <row r="28" spans="2:11" ht="21">
      <c r="B28" s="122"/>
      <c r="C28" s="122"/>
      <c r="D28" s="122"/>
      <c r="E28" s="214"/>
      <c r="F28" s="126"/>
      <c r="G28" s="123"/>
      <c r="H28" s="123"/>
    </row>
    <row r="29" spans="2:11" ht="21">
      <c r="B29" s="122"/>
      <c r="C29" s="122"/>
      <c r="D29" s="122"/>
      <c r="E29" s="214"/>
      <c r="F29" s="126"/>
      <c r="G29" s="123"/>
      <c r="H29" s="123"/>
    </row>
    <row r="30" spans="2:11" ht="21">
      <c r="B30" s="122"/>
      <c r="C30" s="122"/>
      <c r="D30" s="122"/>
      <c r="E30" s="214"/>
      <c r="F30" s="126"/>
      <c r="G30" s="123"/>
      <c r="H30" s="123"/>
    </row>
    <row r="31" spans="2:11" ht="14.4">
      <c r="H31" s="123"/>
    </row>
    <row r="32" spans="2:11" ht="14.4">
      <c r="H32" s="123"/>
    </row>
    <row r="33" spans="2:8" ht="14.4">
      <c r="H33" s="123"/>
    </row>
    <row r="34" spans="2:8" ht="14.4">
      <c r="H34" s="123"/>
    </row>
    <row r="35" spans="2:8" ht="14.4">
      <c r="H35" s="123"/>
    </row>
    <row r="36" spans="2:8" ht="14.4">
      <c r="H36" s="123"/>
    </row>
    <row r="37" spans="2:8" ht="21">
      <c r="B37" s="122"/>
      <c r="C37" s="122"/>
      <c r="D37" s="122"/>
      <c r="E37" s="214"/>
      <c r="F37" s="126"/>
      <c r="G37" s="123"/>
      <c r="H37" s="123"/>
    </row>
    <row r="38" spans="2:8">
      <c r="D38" s="90"/>
    </row>
    <row r="39" spans="2:8">
      <c r="D39" s="89"/>
    </row>
    <row r="40" spans="2:8">
      <c r="D40" s="89"/>
    </row>
    <row r="49" spans="2:11" ht="17.399999999999999">
      <c r="B49" s="76" t="s">
        <v>178</v>
      </c>
    </row>
    <row r="51" spans="2:11" ht="21">
      <c r="B51" s="121"/>
      <c r="C51" s="18" t="s">
        <v>296</v>
      </c>
      <c r="D51" s="122"/>
      <c r="E51" s="214"/>
      <c r="F51" s="124"/>
      <c r="G51" s="123"/>
      <c r="H51" s="123"/>
      <c r="I51" s="18" t="s">
        <v>296</v>
      </c>
    </row>
    <row r="52" spans="2:11" ht="21">
      <c r="B52" s="119"/>
      <c r="C52" s="119" t="s">
        <v>162</v>
      </c>
      <c r="D52" s="119" t="s">
        <v>1</v>
      </c>
      <c r="E52" s="213" t="s">
        <v>234</v>
      </c>
      <c r="F52" s="125" t="s">
        <v>229</v>
      </c>
      <c r="G52" s="120" t="s">
        <v>235</v>
      </c>
      <c r="H52" s="123"/>
      <c r="I52" s="18" t="s">
        <v>262</v>
      </c>
      <c r="J52" s="18"/>
    </row>
    <row r="53" spans="2:11" ht="21">
      <c r="B53" s="119"/>
      <c r="C53" s="119">
        <v>6</v>
      </c>
      <c r="D53" s="119" t="s">
        <v>250</v>
      </c>
      <c r="E53" s="213">
        <v>10</v>
      </c>
      <c r="F53" s="212">
        <v>1.0774305555555556E-2</v>
      </c>
      <c r="G53" s="120">
        <f>F53/2.96</f>
        <v>3.6399680930930935E-3</v>
      </c>
      <c r="H53" s="123"/>
      <c r="I53">
        <v>1</v>
      </c>
      <c r="J53" t="s">
        <v>279</v>
      </c>
      <c r="K53">
        <v>56</v>
      </c>
    </row>
    <row r="54" spans="2:11" ht="21">
      <c r="B54" s="119"/>
      <c r="C54" s="119">
        <v>16</v>
      </c>
      <c r="D54" s="119" t="s">
        <v>240</v>
      </c>
      <c r="E54" s="213">
        <v>12</v>
      </c>
      <c r="F54" s="212">
        <v>1.109837962962963E-2</v>
      </c>
      <c r="G54" s="120">
        <f t="shared" ref="G54:G58" si="1">F54/2.96</f>
        <v>3.7494525775775777E-3</v>
      </c>
      <c r="H54" s="123"/>
      <c r="I54">
        <v>2</v>
      </c>
      <c r="J54" t="s">
        <v>268</v>
      </c>
      <c r="K54">
        <v>77</v>
      </c>
    </row>
    <row r="55" spans="2:11" ht="21">
      <c r="B55" s="119"/>
      <c r="C55" s="119">
        <v>20</v>
      </c>
      <c r="D55" s="119" t="s">
        <v>246</v>
      </c>
      <c r="E55" s="213">
        <v>12</v>
      </c>
      <c r="F55" s="212">
        <v>1.1295138888888889E-2</v>
      </c>
      <c r="G55" s="120">
        <f t="shared" si="1"/>
        <v>3.8159253003003006E-3</v>
      </c>
      <c r="H55" s="123"/>
      <c r="I55">
        <v>3</v>
      </c>
      <c r="J55" t="s">
        <v>352</v>
      </c>
      <c r="K55">
        <v>111</v>
      </c>
    </row>
    <row r="56" spans="2:11" ht="21">
      <c r="B56" s="119"/>
      <c r="C56" s="119">
        <v>70</v>
      </c>
      <c r="D56" s="119" t="s">
        <v>243</v>
      </c>
      <c r="E56" s="213">
        <v>12</v>
      </c>
      <c r="F56" s="212">
        <v>1.2449074074074072E-2</v>
      </c>
      <c r="G56" s="120">
        <f t="shared" si="1"/>
        <v>4.2057682682682682E-3</v>
      </c>
      <c r="H56" s="123"/>
      <c r="I56">
        <v>4</v>
      </c>
      <c r="J56" t="s">
        <v>276</v>
      </c>
      <c r="K56">
        <v>146</v>
      </c>
    </row>
    <row r="57" spans="2:11" ht="21">
      <c r="B57" s="119"/>
      <c r="C57" s="119">
        <v>77</v>
      </c>
      <c r="D57" s="119" t="s">
        <v>248</v>
      </c>
      <c r="E57" s="213">
        <v>11</v>
      </c>
      <c r="F57" s="212">
        <v>1.250925925925926E-2</v>
      </c>
      <c r="G57" s="120">
        <f t="shared" si="1"/>
        <v>4.2261011011011018E-3</v>
      </c>
      <c r="H57" s="123"/>
      <c r="I57">
        <v>5</v>
      </c>
      <c r="J57" t="s">
        <v>267</v>
      </c>
      <c r="K57">
        <v>170</v>
      </c>
    </row>
    <row r="58" spans="2:11" ht="19.8" customHeight="1">
      <c r="B58" s="119"/>
      <c r="C58" s="119">
        <v>108</v>
      </c>
      <c r="D58" s="119" t="s">
        <v>244</v>
      </c>
      <c r="E58" s="213">
        <v>12</v>
      </c>
      <c r="F58" s="212">
        <v>1.3078703703703703E-2</v>
      </c>
      <c r="G58" s="120">
        <f t="shared" si="1"/>
        <v>4.4184809809809811E-3</v>
      </c>
      <c r="H58" s="123"/>
      <c r="I58">
        <v>6</v>
      </c>
      <c r="J58" t="s">
        <v>283</v>
      </c>
      <c r="K58">
        <v>174</v>
      </c>
    </row>
    <row r="59" spans="2:11" ht="19.8" customHeight="1">
      <c r="B59" s="122"/>
      <c r="C59" s="122"/>
      <c r="D59" s="122"/>
      <c r="E59" s="214"/>
      <c r="F59" s="226"/>
      <c r="G59" s="123"/>
      <c r="H59" s="123"/>
      <c r="I59" s="18">
        <v>7</v>
      </c>
      <c r="J59" s="18" t="s">
        <v>260</v>
      </c>
      <c r="K59" s="18">
        <v>189</v>
      </c>
    </row>
    <row r="60" spans="2:11" ht="19.8" customHeight="1">
      <c r="B60" s="122"/>
      <c r="C60" s="122"/>
      <c r="D60" s="122"/>
      <c r="E60" s="214"/>
      <c r="F60" s="226"/>
      <c r="G60" s="123"/>
      <c r="H60" s="123"/>
      <c r="I60">
        <v>8</v>
      </c>
      <c r="J60" t="s">
        <v>280</v>
      </c>
      <c r="K60">
        <v>241</v>
      </c>
    </row>
    <row r="61" spans="2:11" ht="19.8" customHeight="1">
      <c r="B61" s="122"/>
      <c r="C61" s="122"/>
      <c r="D61" s="122"/>
      <c r="E61" s="214"/>
      <c r="F61" s="226"/>
      <c r="G61" s="123"/>
      <c r="H61" s="123"/>
      <c r="I61">
        <v>9</v>
      </c>
      <c r="J61" t="s">
        <v>282</v>
      </c>
      <c r="K61">
        <v>265</v>
      </c>
    </row>
    <row r="62" spans="2:11" ht="19.8" customHeight="1">
      <c r="B62" s="122"/>
      <c r="C62" s="122"/>
      <c r="D62" s="122"/>
      <c r="E62" s="214"/>
      <c r="F62" s="226"/>
      <c r="G62" s="123"/>
      <c r="H62" s="123"/>
      <c r="I62">
        <v>10</v>
      </c>
      <c r="J62" t="s">
        <v>421</v>
      </c>
      <c r="K62">
        <v>281</v>
      </c>
    </row>
    <row r="63" spans="2:11" ht="19.8" customHeight="1">
      <c r="B63" s="122"/>
      <c r="C63" s="122"/>
      <c r="D63" s="122"/>
      <c r="E63" s="214"/>
      <c r="F63" s="226"/>
      <c r="G63" s="123"/>
      <c r="I63">
        <v>11</v>
      </c>
      <c r="J63" t="s">
        <v>366</v>
      </c>
      <c r="K63">
        <v>296</v>
      </c>
    </row>
    <row r="64" spans="2:11" ht="19.8" customHeight="1">
      <c r="I64">
        <v>12</v>
      </c>
      <c r="J64" t="s">
        <v>420</v>
      </c>
      <c r="K64">
        <v>311</v>
      </c>
    </row>
    <row r="65" spans="2:11" ht="19.8" customHeight="1">
      <c r="I65">
        <v>13</v>
      </c>
      <c r="J65" t="s">
        <v>370</v>
      </c>
      <c r="K65">
        <v>346</v>
      </c>
    </row>
    <row r="66" spans="2:11" ht="19.8" customHeight="1">
      <c r="I66">
        <v>14</v>
      </c>
      <c r="J66" t="s">
        <v>442</v>
      </c>
      <c r="K66">
        <v>356</v>
      </c>
    </row>
    <row r="67" spans="2:11" ht="19.8" customHeight="1">
      <c r="B67" s="121"/>
      <c r="C67" s="122"/>
      <c r="D67" s="122"/>
      <c r="E67" s="214"/>
      <c r="F67" s="222"/>
      <c r="G67" s="123"/>
      <c r="H67" s="123"/>
      <c r="I67">
        <v>15</v>
      </c>
      <c r="J67" t="s">
        <v>365</v>
      </c>
      <c r="K67">
        <v>357</v>
      </c>
    </row>
    <row r="68" spans="2:11" ht="19.8" customHeight="1">
      <c r="B68" s="122"/>
      <c r="C68" s="122"/>
      <c r="D68" s="122"/>
      <c r="E68" s="214"/>
      <c r="F68" s="126"/>
      <c r="G68" s="123"/>
      <c r="H68" s="123"/>
      <c r="I68">
        <v>16</v>
      </c>
      <c r="J68" t="s">
        <v>359</v>
      </c>
      <c r="K68">
        <v>400</v>
      </c>
    </row>
    <row r="69" spans="2:11" ht="19.8" customHeight="1">
      <c r="B69" s="122"/>
      <c r="C69" s="122"/>
      <c r="D69" s="122"/>
      <c r="E69" s="214"/>
      <c r="F69" s="126"/>
      <c r="G69" s="123"/>
      <c r="H69" s="123"/>
      <c r="I69">
        <v>17</v>
      </c>
      <c r="J69" t="s">
        <v>273</v>
      </c>
      <c r="K69">
        <v>407</v>
      </c>
    </row>
    <row r="70" spans="2:11" ht="19.8" customHeight="1">
      <c r="B70" s="122"/>
      <c r="C70" s="122"/>
      <c r="D70" s="122"/>
      <c r="E70" s="214"/>
      <c r="F70" s="126"/>
      <c r="G70" s="123"/>
      <c r="H70" s="123"/>
      <c r="I70">
        <v>18</v>
      </c>
      <c r="J70" t="s">
        <v>378</v>
      </c>
      <c r="K70">
        <v>439</v>
      </c>
    </row>
    <row r="71" spans="2:11" ht="19.8" customHeight="1">
      <c r="B71" s="122"/>
      <c r="C71" s="122"/>
      <c r="D71" s="122"/>
      <c r="E71" s="214"/>
      <c r="F71" s="126"/>
      <c r="G71" s="123"/>
      <c r="H71" s="123"/>
      <c r="K71"/>
    </row>
    <row r="72" spans="2:11" ht="19.8" customHeight="1">
      <c r="B72" s="122"/>
      <c r="C72" s="122"/>
      <c r="D72" s="122"/>
      <c r="E72" s="214"/>
      <c r="F72" s="126"/>
      <c r="G72" s="123"/>
      <c r="H72" s="123"/>
    </row>
    <row r="73" spans="2:11" ht="21">
      <c r="B73" s="122"/>
      <c r="C73" s="122"/>
      <c r="D73" s="122"/>
      <c r="E73" s="214"/>
      <c r="F73" s="126"/>
      <c r="G73" s="123"/>
      <c r="H73" s="123"/>
    </row>
    <row r="74" spans="2:11" ht="21">
      <c r="B74" s="122"/>
      <c r="C74" s="122"/>
      <c r="D74" s="122"/>
      <c r="E74" s="214"/>
      <c r="F74" s="126"/>
      <c r="G74" s="123"/>
      <c r="H74" s="123"/>
    </row>
    <row r="75" spans="2:11" ht="21">
      <c r="B75" s="122"/>
      <c r="C75" s="122"/>
      <c r="D75" s="122"/>
      <c r="E75" s="214"/>
      <c r="F75" s="126"/>
      <c r="G75" s="123"/>
      <c r="H75" s="123"/>
    </row>
    <row r="76" spans="2:11" ht="21">
      <c r="B76" s="122"/>
      <c r="C76" s="122"/>
      <c r="D76" s="122"/>
      <c r="E76" s="214"/>
      <c r="F76" s="126"/>
      <c r="G76" s="123"/>
    </row>
  </sheetData>
  <pageMargins left="0.375" right="0.5" top="0.70833333333333337" bottom="0.52083333333333304" header="0.5" footer="0.5"/>
  <pageSetup orientation="portrait" horizontalDpi="4294967293" verticalDpi="4294967293" r:id="rId1"/>
  <headerFooter alignWithMargins="0">
    <oddHeader xml:space="preserve">&amp;C&amp;"System Font,Bold"&amp;22&amp;K000000CIF San Diego Section Championships
&amp;"System Font,Regular"&amp;14Saturday, November 12, 2022 @ Morley Field XC Course ~ San Diego, CA&amp;11
&amp;10
</oddHead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L74"/>
  <sheetViews>
    <sheetView showGridLines="0" view="pageLayout" zoomScale="60" zoomScalePageLayoutView="60" workbookViewId="0">
      <selection activeCell="B26" sqref="B26:B27"/>
    </sheetView>
  </sheetViews>
  <sheetFormatPr defaultColWidth="25.33203125" defaultRowHeight="13.2"/>
  <cols>
    <col min="1" max="1" width="3.77734375" style="2" customWidth="1"/>
    <col min="2" max="2" width="6" style="81" customWidth="1"/>
    <col min="3" max="3" width="26.88671875" style="29" customWidth="1"/>
    <col min="4" max="4" width="4.33203125" style="15" bestFit="1" customWidth="1"/>
    <col min="5" max="5" width="14.6640625" style="15" bestFit="1" customWidth="1"/>
    <col min="6" max="6" width="18.77734375" style="15" bestFit="1" customWidth="1"/>
    <col min="7" max="7" width="12.5546875" style="15" customWidth="1"/>
    <col min="8" max="8" width="7.5546875" style="2" customWidth="1"/>
    <col min="9" max="9" width="6.44140625" style="2" customWidth="1"/>
    <col min="10" max="10" width="4.109375" style="2" customWidth="1"/>
    <col min="11" max="11" width="18.77734375" style="2" customWidth="1"/>
    <col min="12" max="12" width="5.44140625" style="2" customWidth="1"/>
    <col min="13" max="13" width="8.21875" style="2" customWidth="1"/>
    <col min="14" max="16384" width="25.33203125" style="2"/>
  </cols>
  <sheetData>
    <row r="3" spans="1:12" ht="28.05" customHeight="1">
      <c r="A3"/>
      <c r="B3" s="17"/>
      <c r="C3"/>
      <c r="D3" s="34"/>
      <c r="E3" s="34"/>
      <c r="F3" s="34"/>
    </row>
    <row r="4" spans="1:12" ht="28.05" customHeight="1">
      <c r="A4"/>
      <c r="B4" s="262" t="s">
        <v>350</v>
      </c>
    </row>
    <row r="5" spans="1:12">
      <c r="A5"/>
      <c r="D5" s="106"/>
      <c r="E5" s="106"/>
      <c r="F5" s="106"/>
    </row>
    <row r="6" spans="1:12" ht="15.6">
      <c r="B6" s="2"/>
      <c r="C6" s="2"/>
      <c r="G6" s="222"/>
      <c r="H6" s="123"/>
      <c r="I6" s="123"/>
      <c r="J6" s="18"/>
      <c r="K6" s="18"/>
      <c r="L6"/>
    </row>
    <row r="7" spans="1:12" ht="15.6">
      <c r="B7" s="18" t="s">
        <v>515</v>
      </c>
      <c r="C7"/>
      <c r="D7" s="34"/>
      <c r="E7" s="34"/>
      <c r="F7" s="34"/>
      <c r="G7" s="124"/>
      <c r="H7" s="118"/>
      <c r="I7" s="118"/>
      <c r="J7" s="18"/>
      <c r="K7" s="18"/>
      <c r="L7"/>
    </row>
    <row r="8" spans="1:12" ht="21">
      <c r="B8" s="119" t="s">
        <v>162</v>
      </c>
      <c r="C8" s="119" t="s">
        <v>233</v>
      </c>
      <c r="D8" s="213" t="s">
        <v>234</v>
      </c>
      <c r="E8" s="213" t="s">
        <v>304</v>
      </c>
      <c r="F8" s="213" t="s">
        <v>305</v>
      </c>
      <c r="G8" s="125" t="s">
        <v>229</v>
      </c>
      <c r="H8" s="120" t="s">
        <v>235</v>
      </c>
      <c r="I8" s="123"/>
      <c r="J8"/>
      <c r="K8"/>
      <c r="L8"/>
    </row>
    <row r="9" spans="1:12" ht="21">
      <c r="B9" s="119">
        <v>37</v>
      </c>
      <c r="C9" s="119" t="s">
        <v>250</v>
      </c>
      <c r="D9" s="213">
        <v>10</v>
      </c>
      <c r="E9" s="212" t="s">
        <v>519</v>
      </c>
      <c r="F9" s="213" t="s">
        <v>520</v>
      </c>
      <c r="G9" s="125">
        <v>1.1072916666666667E-2</v>
      </c>
      <c r="H9" s="120">
        <f>G9/3.107</f>
        <v>3.5638611736938095E-3</v>
      </c>
      <c r="I9" s="123"/>
      <c r="J9"/>
      <c r="K9"/>
      <c r="L9"/>
    </row>
    <row r="10" spans="1:12" ht="21">
      <c r="B10" s="122"/>
      <c r="C10" s="122"/>
      <c r="D10" s="214"/>
      <c r="E10" s="214"/>
      <c r="F10" s="214"/>
      <c r="G10" s="126"/>
      <c r="H10" s="123"/>
      <c r="I10" s="123"/>
      <c r="J10" s="91"/>
      <c r="K10" s="18"/>
      <c r="L10" s="18"/>
    </row>
    <row r="11" spans="1:12" ht="21">
      <c r="B11" s="122"/>
      <c r="C11" s="122"/>
      <c r="D11" s="214"/>
      <c r="E11" s="214"/>
      <c r="F11" s="214"/>
      <c r="G11" s="126"/>
      <c r="H11" s="123"/>
      <c r="I11" s="123"/>
      <c r="K11"/>
      <c r="L11"/>
    </row>
    <row r="12" spans="1:12" ht="21">
      <c r="B12" s="122"/>
      <c r="C12" s="122"/>
      <c r="D12" s="214"/>
      <c r="E12" s="214"/>
      <c r="F12" s="214"/>
      <c r="G12" s="126"/>
      <c r="H12" s="123"/>
      <c r="I12" s="123"/>
      <c r="K12"/>
      <c r="L12"/>
    </row>
    <row r="13" spans="1:12" ht="21">
      <c r="B13" s="122"/>
      <c r="C13" s="122"/>
      <c r="D13" s="214"/>
      <c r="E13" s="214"/>
      <c r="F13" s="214"/>
      <c r="G13" s="126"/>
      <c r="H13" s="123"/>
      <c r="I13" s="123"/>
      <c r="K13"/>
      <c r="L13"/>
    </row>
    <row r="14" spans="1:12" ht="21">
      <c r="B14" s="122"/>
      <c r="C14" s="122"/>
      <c r="D14" s="214"/>
      <c r="E14" s="214"/>
      <c r="F14" s="214"/>
      <c r="G14" s="126"/>
      <c r="H14" s="123"/>
      <c r="I14" s="123"/>
      <c r="K14"/>
      <c r="L14"/>
    </row>
    <row r="15" spans="1:12">
      <c r="K15"/>
      <c r="L15"/>
    </row>
    <row r="16" spans="1:12">
      <c r="K16"/>
      <c r="L16"/>
    </row>
    <row r="17" spans="2:12">
      <c r="J17"/>
      <c r="K17"/>
      <c r="L17"/>
    </row>
    <row r="18" spans="2:12" ht="21">
      <c r="B18" s="122"/>
      <c r="C18" s="122"/>
      <c r="D18" s="214"/>
      <c r="E18" s="214"/>
      <c r="F18" s="214"/>
      <c r="G18" s="222"/>
      <c r="H18" s="123"/>
      <c r="J18"/>
      <c r="K18"/>
      <c r="L18"/>
    </row>
    <row r="19" spans="2:12" ht="21">
      <c r="B19" s="122"/>
      <c r="C19" s="122"/>
      <c r="D19" s="214"/>
      <c r="E19" s="214"/>
      <c r="F19" s="214"/>
      <c r="G19" s="126"/>
      <c r="H19" s="123"/>
      <c r="J19"/>
      <c r="K19"/>
      <c r="L19"/>
    </row>
    <row r="20" spans="2:12" ht="21">
      <c r="B20" s="122"/>
      <c r="C20" s="122"/>
      <c r="D20" s="214"/>
      <c r="E20" s="214"/>
      <c r="F20" s="214"/>
      <c r="G20" s="126"/>
      <c r="H20" s="123"/>
      <c r="J20"/>
      <c r="K20"/>
      <c r="L20"/>
    </row>
    <row r="21" spans="2:12" ht="21">
      <c r="B21" s="122"/>
      <c r="C21" s="122"/>
      <c r="D21" s="214"/>
      <c r="E21" s="214"/>
      <c r="F21" s="214"/>
      <c r="G21" s="126"/>
      <c r="H21" s="123"/>
      <c r="J21"/>
      <c r="K21"/>
      <c r="L21"/>
    </row>
    <row r="22" spans="2:12" ht="21">
      <c r="B22" s="122"/>
      <c r="C22" s="122"/>
      <c r="D22" s="214"/>
      <c r="E22" s="214"/>
      <c r="F22" s="214"/>
      <c r="G22" s="126"/>
      <c r="H22" s="123"/>
      <c r="J22"/>
      <c r="K22"/>
      <c r="L22"/>
    </row>
    <row r="23" spans="2:12" ht="21">
      <c r="B23" s="122"/>
      <c r="C23" s="122"/>
      <c r="D23" s="214"/>
      <c r="E23" s="214"/>
      <c r="F23" s="214"/>
      <c r="G23" s="126"/>
      <c r="H23" s="123"/>
    </row>
    <row r="24" spans="2:12" ht="28.8">
      <c r="B24" s="122"/>
      <c r="C24" s="310" t="s">
        <v>389</v>
      </c>
      <c r="D24" s="214"/>
      <c r="E24" s="214"/>
      <c r="F24" s="214"/>
      <c r="G24" s="126"/>
      <c r="H24" s="123"/>
      <c r="I24" s="123"/>
    </row>
    <row r="25" spans="2:12" ht="21">
      <c r="B25" s="122"/>
      <c r="C25" s="122"/>
      <c r="D25" s="214"/>
      <c r="E25" s="214"/>
      <c r="F25" s="214"/>
      <c r="G25" s="126"/>
      <c r="H25" s="123"/>
      <c r="I25" s="123"/>
    </row>
    <row r="26" spans="2:12" ht="21">
      <c r="B26" s="122"/>
      <c r="C26" s="122"/>
      <c r="D26" s="214"/>
      <c r="E26" s="214"/>
      <c r="F26" s="214"/>
      <c r="G26" s="126"/>
      <c r="H26" s="123"/>
      <c r="I26" s="123"/>
    </row>
    <row r="27" spans="2:12" ht="21">
      <c r="B27" s="122"/>
      <c r="C27" s="122"/>
      <c r="D27" s="214"/>
      <c r="E27" s="214"/>
      <c r="F27" s="214"/>
      <c r="G27" s="126"/>
      <c r="H27" s="123"/>
      <c r="I27" s="123"/>
    </row>
    <row r="28" spans="2:12" ht="21">
      <c r="B28" s="122"/>
      <c r="C28" s="122"/>
      <c r="D28" s="214"/>
      <c r="E28" s="214"/>
      <c r="F28" s="214"/>
      <c r="G28" s="126"/>
      <c r="H28" s="123"/>
      <c r="I28" s="123"/>
    </row>
    <row r="29" spans="2:12" ht="14.4">
      <c r="I29" s="123"/>
    </row>
    <row r="30" spans="2:12" ht="14.4">
      <c r="I30" s="123"/>
    </row>
    <row r="31" spans="2:12" ht="14.4">
      <c r="I31" s="123"/>
    </row>
    <row r="32" spans="2:12" ht="14.4">
      <c r="I32" s="123"/>
    </row>
    <row r="33" spans="2:11" ht="14.4">
      <c r="I33" s="123"/>
    </row>
    <row r="34" spans="2:11" ht="14.4">
      <c r="I34" s="123"/>
    </row>
    <row r="35" spans="2:11" ht="21">
      <c r="B35" s="122"/>
      <c r="C35" s="122"/>
      <c r="D35" s="214"/>
      <c r="E35" s="214"/>
      <c r="F35" s="214"/>
      <c r="G35" s="126"/>
      <c r="H35" s="123"/>
      <c r="I35" s="123"/>
    </row>
    <row r="36" spans="2:11">
      <c r="C36" s="90"/>
    </row>
    <row r="37" spans="2:11">
      <c r="C37" s="89"/>
    </row>
    <row r="38" spans="2:11">
      <c r="C38" s="89"/>
    </row>
    <row r="44" spans="2:11">
      <c r="J44" s="91"/>
    </row>
    <row r="45" spans="2:11">
      <c r="J45" s="91"/>
      <c r="K45" s="91"/>
    </row>
    <row r="46" spans="2:11" ht="21">
      <c r="B46" s="91"/>
      <c r="C46" s="122"/>
      <c r="D46" s="214"/>
      <c r="E46" s="214"/>
      <c r="F46" s="214"/>
      <c r="G46" s="222"/>
      <c r="H46" s="123"/>
      <c r="I46" s="123"/>
    </row>
    <row r="47" spans="2:11" ht="21">
      <c r="B47" s="122"/>
      <c r="C47" s="122"/>
      <c r="D47" s="214"/>
      <c r="E47" s="214"/>
      <c r="F47" s="214"/>
      <c r="G47" s="126"/>
      <c r="H47" s="123"/>
      <c r="I47" s="123"/>
    </row>
    <row r="48" spans="2:11" ht="21">
      <c r="B48" s="122"/>
      <c r="C48" s="122"/>
      <c r="D48" s="214"/>
      <c r="E48" s="214"/>
      <c r="F48" s="214"/>
      <c r="G48" s="226"/>
      <c r="H48" s="123"/>
      <c r="I48" s="123"/>
    </row>
    <row r="49" spans="2:12" ht="21">
      <c r="B49" s="122"/>
      <c r="C49" s="122"/>
      <c r="D49" s="214"/>
      <c r="E49" s="214"/>
      <c r="F49" s="214"/>
      <c r="G49" s="226"/>
      <c r="H49" s="123"/>
      <c r="I49" s="123"/>
    </row>
    <row r="50" spans="2:12" ht="21">
      <c r="B50" s="122"/>
      <c r="C50" s="122"/>
      <c r="D50" s="214"/>
      <c r="E50" s="214"/>
      <c r="F50" s="214"/>
      <c r="G50" s="226"/>
      <c r="H50" s="123"/>
      <c r="I50" s="123"/>
    </row>
    <row r="51" spans="2:12" ht="21">
      <c r="B51" s="122"/>
      <c r="C51" s="122"/>
      <c r="D51" s="214"/>
      <c r="E51" s="214"/>
      <c r="F51" s="214"/>
      <c r="G51" s="226"/>
      <c r="H51" s="123"/>
      <c r="I51" s="123"/>
    </row>
    <row r="52" spans="2:12" ht="21">
      <c r="B52" s="122"/>
      <c r="C52" s="122"/>
      <c r="D52" s="214"/>
      <c r="E52" s="214"/>
      <c r="F52" s="214"/>
      <c r="G52" s="226"/>
      <c r="H52" s="123"/>
      <c r="I52" s="123"/>
    </row>
    <row r="53" spans="2:12" ht="21">
      <c r="B53" s="122"/>
      <c r="C53" s="122"/>
      <c r="D53" s="214"/>
      <c r="E53" s="214"/>
      <c r="F53" s="214"/>
      <c r="G53" s="226"/>
      <c r="H53" s="123"/>
      <c r="I53" s="123"/>
      <c r="J53" s="91"/>
      <c r="K53" s="91"/>
      <c r="L53" s="91"/>
    </row>
    <row r="54" spans="2:12" ht="21">
      <c r="B54" s="122"/>
      <c r="C54" s="122"/>
      <c r="D54" s="214"/>
      <c r="E54" s="214"/>
      <c r="F54" s="214"/>
      <c r="G54" s="226"/>
      <c r="H54" s="123"/>
      <c r="I54" s="123"/>
    </row>
    <row r="55" spans="2:12" ht="21">
      <c r="B55" s="122"/>
      <c r="C55" s="122"/>
      <c r="D55" s="214"/>
      <c r="E55" s="214"/>
      <c r="F55" s="214"/>
      <c r="G55" s="226"/>
      <c r="H55" s="123"/>
      <c r="I55" s="123"/>
    </row>
    <row r="56" spans="2:12" ht="21">
      <c r="B56" s="122"/>
      <c r="C56" s="122"/>
      <c r="D56" s="214"/>
      <c r="E56" s="214"/>
      <c r="F56" s="214"/>
      <c r="G56" s="226"/>
      <c r="H56" s="123"/>
      <c r="I56" s="123"/>
    </row>
    <row r="57" spans="2:12" ht="21">
      <c r="B57" s="122"/>
      <c r="C57" s="122"/>
      <c r="D57" s="214"/>
      <c r="E57" s="214"/>
      <c r="F57" s="214"/>
      <c r="G57" s="226"/>
      <c r="H57" s="123"/>
      <c r="I57" s="123"/>
    </row>
    <row r="58" spans="2:12" ht="21">
      <c r="B58" s="122"/>
      <c r="C58" s="122"/>
      <c r="D58" s="214"/>
      <c r="E58" s="214"/>
      <c r="F58" s="214"/>
      <c r="G58" s="226"/>
      <c r="H58" s="123"/>
    </row>
    <row r="62" spans="2:12" ht="21">
      <c r="B62" s="122"/>
      <c r="C62" s="122"/>
      <c r="D62" s="214"/>
      <c r="E62" s="214"/>
      <c r="F62" s="214"/>
      <c r="G62" s="222"/>
      <c r="H62" s="123"/>
      <c r="I62" s="123"/>
    </row>
    <row r="63" spans="2:12" ht="21">
      <c r="B63" s="122"/>
      <c r="C63" s="122"/>
      <c r="D63" s="214"/>
      <c r="E63" s="214"/>
      <c r="F63" s="214"/>
      <c r="G63" s="126"/>
      <c r="H63" s="123"/>
      <c r="I63" s="123"/>
    </row>
    <row r="64" spans="2:12" ht="21">
      <c r="B64" s="122"/>
      <c r="C64" s="122"/>
      <c r="D64" s="214"/>
      <c r="E64" s="214"/>
      <c r="F64" s="214"/>
      <c r="G64" s="126"/>
      <c r="H64" s="123"/>
      <c r="I64" s="123"/>
    </row>
    <row r="65" spans="2:12" ht="21">
      <c r="B65" s="122"/>
      <c r="C65" s="122"/>
      <c r="D65" s="214"/>
      <c r="E65" s="214"/>
      <c r="F65" s="214"/>
      <c r="G65" s="126"/>
      <c r="H65" s="123"/>
      <c r="I65" s="123"/>
    </row>
    <row r="66" spans="2:12" ht="21">
      <c r="B66" s="122"/>
      <c r="C66" s="122"/>
      <c r="D66" s="214"/>
      <c r="E66" s="214"/>
      <c r="F66" s="214"/>
      <c r="G66" s="126"/>
      <c r="H66" s="123"/>
      <c r="I66" s="123"/>
    </row>
    <row r="67" spans="2:12" ht="21">
      <c r="B67" s="122"/>
      <c r="C67" s="122"/>
      <c r="D67" s="214"/>
      <c r="E67" s="214"/>
      <c r="F67" s="214"/>
      <c r="G67" s="126"/>
      <c r="H67" s="123"/>
      <c r="I67" s="123"/>
    </row>
    <row r="68" spans="2:12" ht="21">
      <c r="B68" s="122"/>
      <c r="C68" s="122"/>
      <c r="D68" s="214"/>
      <c r="E68" s="214"/>
      <c r="F68" s="214"/>
      <c r="G68" s="126"/>
      <c r="H68" s="123"/>
      <c r="I68" s="123"/>
      <c r="J68" s="91"/>
      <c r="K68" s="91"/>
      <c r="L68" s="18"/>
    </row>
    <row r="69" spans="2:12" ht="21">
      <c r="B69" s="122"/>
      <c r="C69" s="122"/>
      <c r="D69" s="214"/>
      <c r="E69" s="214"/>
      <c r="F69" s="214"/>
      <c r="G69" s="126"/>
      <c r="H69" s="123"/>
      <c r="I69" s="123"/>
      <c r="L69"/>
    </row>
    <row r="70" spans="2:12" ht="21">
      <c r="B70" s="122"/>
      <c r="C70" s="122"/>
      <c r="D70" s="214"/>
      <c r="E70" s="214"/>
      <c r="F70" s="214"/>
      <c r="G70" s="126"/>
      <c r="H70" s="123"/>
      <c r="I70" s="123"/>
    </row>
    <row r="71" spans="2:12" ht="21">
      <c r="B71" s="122"/>
      <c r="C71" s="122"/>
      <c r="D71" s="214"/>
      <c r="E71" s="214"/>
      <c r="F71" s="214"/>
      <c r="G71" s="126"/>
      <c r="H71" s="123"/>
      <c r="I71" s="123"/>
    </row>
    <row r="72" spans="2:12" ht="21">
      <c r="B72" s="122"/>
      <c r="C72" s="122"/>
      <c r="D72" s="214"/>
      <c r="E72" s="214"/>
      <c r="F72" s="214"/>
      <c r="G72" s="126"/>
      <c r="H72" s="123"/>
      <c r="I72" s="123"/>
    </row>
    <row r="73" spans="2:12" ht="21">
      <c r="B73" s="122"/>
      <c r="C73" s="122"/>
      <c r="D73" s="214"/>
      <c r="E73" s="214"/>
      <c r="F73" s="214"/>
      <c r="G73" s="126"/>
      <c r="H73" s="123"/>
      <c r="I73" s="123"/>
    </row>
    <row r="74" spans="2:12" ht="21">
      <c r="B74" s="122"/>
      <c r="C74" s="122"/>
      <c r="D74" s="214"/>
      <c r="E74" s="214"/>
      <c r="F74" s="214"/>
      <c r="G74" s="126"/>
      <c r="H74" s="123"/>
    </row>
  </sheetData>
  <hyperlinks>
    <hyperlink ref="B4" r:id="rId1"/>
  </hyperlinks>
  <pageMargins left="0.375" right="0.5" top="0.70833333333333337" bottom="0.52083333333333304" header="0.5" footer="0.5"/>
  <pageSetup orientation="portrait" horizontalDpi="4294967293" verticalDpi="4294967293" r:id="rId2"/>
  <headerFooter alignWithMargins="0">
    <oddHeader>&amp;C&amp;"System Font,Bold"&amp;22 &amp;K00000035&amp;K000000th&amp;K000000 CIF State Championships
&amp;"System Font,Regular"&amp;14Saturday, November 26, 2022 @ Woodward Park, Fresno CA</oddHeader>
  </headerFooter>
  <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08"/>
  <sheetViews>
    <sheetView showGridLines="0" view="pageLayout" topLeftCell="A64" workbookViewId="0">
      <selection activeCell="D53" sqref="D53"/>
    </sheetView>
  </sheetViews>
  <sheetFormatPr defaultColWidth="8.77734375" defaultRowHeight="11.4"/>
  <cols>
    <col min="1" max="1" width="7.33203125" style="37" customWidth="1"/>
    <col min="2" max="2" width="13.44140625" style="37" customWidth="1"/>
    <col min="3" max="3" width="20.21875" style="37" customWidth="1"/>
    <col min="4" max="4" width="23.44140625" style="37" customWidth="1"/>
    <col min="5" max="5" width="20" style="37" customWidth="1"/>
    <col min="6" max="6" width="7.21875" style="37" customWidth="1"/>
    <col min="7" max="16384" width="8.77734375" style="37"/>
  </cols>
  <sheetData>
    <row r="1" spans="1:5" s="6" customFormat="1" ht="17.399999999999999">
      <c r="A1" s="64" t="s">
        <v>7</v>
      </c>
      <c r="B1" s="64"/>
      <c r="C1" s="64"/>
      <c r="D1" s="64"/>
      <c r="E1" s="64"/>
    </row>
    <row r="2" spans="1:5" s="6" customFormat="1" ht="17.399999999999999">
      <c r="A2" s="64" t="s">
        <v>204</v>
      </c>
      <c r="B2" s="64"/>
      <c r="C2" s="64"/>
      <c r="D2" s="64"/>
      <c r="E2" s="64"/>
    </row>
    <row r="3" spans="1:5" ht="33" customHeight="1" thickBot="1"/>
    <row r="4" spans="1:5" ht="12.6" thickBot="1">
      <c r="A4" s="38" t="s">
        <v>8</v>
      </c>
      <c r="B4" s="39"/>
      <c r="C4" s="39"/>
      <c r="D4" s="39"/>
      <c r="E4" s="40"/>
    </row>
    <row r="5" spans="1:5" ht="12">
      <c r="A5" s="41" t="s">
        <v>9</v>
      </c>
      <c r="B5" s="42" t="s">
        <v>10</v>
      </c>
      <c r="C5" s="42" t="s">
        <v>11</v>
      </c>
      <c r="D5" s="42" t="s">
        <v>12</v>
      </c>
      <c r="E5" s="43" t="s">
        <v>0</v>
      </c>
    </row>
    <row r="6" spans="1:5">
      <c r="A6" s="44">
        <v>1990</v>
      </c>
      <c r="B6" s="45" t="s">
        <v>13</v>
      </c>
      <c r="C6" s="45" t="s">
        <v>14</v>
      </c>
      <c r="D6" s="45" t="s">
        <v>15</v>
      </c>
      <c r="E6" s="46" t="s">
        <v>16</v>
      </c>
    </row>
    <row r="7" spans="1:5">
      <c r="A7" s="44">
        <v>1991</v>
      </c>
      <c r="B7" s="45" t="s">
        <v>13</v>
      </c>
      <c r="C7" s="45" t="s">
        <v>14</v>
      </c>
      <c r="D7" s="45" t="s">
        <v>15</v>
      </c>
      <c r="E7" s="46" t="s">
        <v>16</v>
      </c>
    </row>
    <row r="8" spans="1:5">
      <c r="A8" s="44">
        <v>1992</v>
      </c>
      <c r="B8" s="45" t="s">
        <v>17</v>
      </c>
      <c r="C8" s="45" t="s">
        <v>14</v>
      </c>
      <c r="D8" s="45" t="s">
        <v>18</v>
      </c>
      <c r="E8" s="46" t="s">
        <v>19</v>
      </c>
    </row>
    <row r="9" spans="1:5">
      <c r="A9" s="44">
        <v>1993</v>
      </c>
      <c r="B9" s="45" t="s">
        <v>17</v>
      </c>
      <c r="C9" s="45" t="s">
        <v>14</v>
      </c>
      <c r="D9" s="45" t="s">
        <v>18</v>
      </c>
      <c r="E9" s="46" t="s">
        <v>20</v>
      </c>
    </row>
    <row r="10" spans="1:5">
      <c r="A10" s="44">
        <v>1994</v>
      </c>
      <c r="B10" s="45" t="s">
        <v>17</v>
      </c>
      <c r="C10" s="45" t="s">
        <v>14</v>
      </c>
      <c r="D10" s="45" t="s">
        <v>21</v>
      </c>
      <c r="E10" s="46" t="s">
        <v>16</v>
      </c>
    </row>
    <row r="11" spans="1:5">
      <c r="A11" s="44">
        <v>1995</v>
      </c>
      <c r="B11" s="45" t="s">
        <v>17</v>
      </c>
      <c r="C11" s="45" t="s">
        <v>14</v>
      </c>
      <c r="D11" s="45" t="s">
        <v>31</v>
      </c>
      <c r="E11" s="46" t="s">
        <v>22</v>
      </c>
    </row>
    <row r="12" spans="1:5">
      <c r="A12" s="44">
        <v>1996</v>
      </c>
      <c r="B12" s="45" t="s">
        <v>17</v>
      </c>
      <c r="C12" s="45" t="s">
        <v>14</v>
      </c>
      <c r="D12" s="45" t="s">
        <v>21</v>
      </c>
      <c r="E12" s="46" t="s">
        <v>20</v>
      </c>
    </row>
    <row r="13" spans="1:5">
      <c r="A13" s="44">
        <v>1997</v>
      </c>
      <c r="B13" s="45" t="s">
        <v>17</v>
      </c>
      <c r="C13" s="45" t="s">
        <v>14</v>
      </c>
      <c r="D13" s="45" t="s">
        <v>15</v>
      </c>
      <c r="E13" s="46" t="s">
        <v>22</v>
      </c>
    </row>
    <row r="14" spans="1:5">
      <c r="A14" s="44">
        <v>1998</v>
      </c>
      <c r="B14" s="45" t="s">
        <v>17</v>
      </c>
      <c r="C14" s="45" t="s">
        <v>14</v>
      </c>
      <c r="D14" s="45" t="s">
        <v>152</v>
      </c>
      <c r="E14" s="46" t="s">
        <v>23</v>
      </c>
    </row>
    <row r="15" spans="1:5">
      <c r="A15" s="44">
        <v>1999</v>
      </c>
      <c r="B15" s="45" t="s">
        <v>17</v>
      </c>
      <c r="C15" s="45" t="s">
        <v>14</v>
      </c>
      <c r="D15" s="45" t="s">
        <v>152</v>
      </c>
      <c r="E15" s="46" t="s">
        <v>23</v>
      </c>
    </row>
    <row r="16" spans="1:5">
      <c r="A16" s="44">
        <v>2000</v>
      </c>
      <c r="B16" s="45" t="s">
        <v>17</v>
      </c>
      <c r="C16" s="45" t="s">
        <v>24</v>
      </c>
      <c r="D16" s="45" t="s">
        <v>25</v>
      </c>
      <c r="E16" s="46" t="s">
        <v>16</v>
      </c>
    </row>
    <row r="17" spans="1:6">
      <c r="A17" s="44">
        <v>2001</v>
      </c>
      <c r="B17" s="45" t="s">
        <v>17</v>
      </c>
      <c r="C17" s="45" t="s">
        <v>24</v>
      </c>
      <c r="D17" s="45" t="s">
        <v>153</v>
      </c>
      <c r="E17" s="46" t="s">
        <v>22</v>
      </c>
    </row>
    <row r="18" spans="1:6">
      <c r="A18" s="47">
        <v>2002</v>
      </c>
      <c r="B18" s="48" t="s">
        <v>17</v>
      </c>
      <c r="C18" s="48" t="s">
        <v>24</v>
      </c>
      <c r="D18" s="48" t="s">
        <v>26</v>
      </c>
      <c r="E18" s="49" t="s">
        <v>22</v>
      </c>
    </row>
    <row r="19" spans="1:6">
      <c r="A19" s="47">
        <v>2003</v>
      </c>
      <c r="B19" s="48" t="s">
        <v>17</v>
      </c>
      <c r="C19" s="48" t="s">
        <v>24</v>
      </c>
      <c r="D19" s="48" t="s">
        <v>27</v>
      </c>
      <c r="E19" s="55" t="s">
        <v>121</v>
      </c>
    </row>
    <row r="20" spans="1:6">
      <c r="A20" s="47">
        <v>2004</v>
      </c>
      <c r="B20" s="48" t="s">
        <v>17</v>
      </c>
      <c r="C20" s="48" t="s">
        <v>24</v>
      </c>
      <c r="D20" s="48" t="s">
        <v>154</v>
      </c>
      <c r="E20" s="49" t="s">
        <v>23</v>
      </c>
    </row>
    <row r="21" spans="1:6">
      <c r="A21" s="47">
        <v>2005</v>
      </c>
      <c r="B21" s="48" t="s">
        <v>17</v>
      </c>
      <c r="C21" s="48" t="s">
        <v>24</v>
      </c>
      <c r="D21" s="48" t="s">
        <v>36</v>
      </c>
      <c r="E21" s="49" t="s">
        <v>19</v>
      </c>
    </row>
    <row r="22" spans="1:6">
      <c r="A22" s="47">
        <v>2006</v>
      </c>
      <c r="B22" s="48" t="s">
        <v>17</v>
      </c>
      <c r="C22" s="48" t="s">
        <v>24</v>
      </c>
      <c r="D22" s="48" t="s">
        <v>28</v>
      </c>
      <c r="E22" s="49" t="s">
        <v>16</v>
      </c>
    </row>
    <row r="23" spans="1:6">
      <c r="A23" s="47">
        <v>2007</v>
      </c>
      <c r="B23" s="48" t="s">
        <v>17</v>
      </c>
      <c r="C23" s="48" t="s">
        <v>24</v>
      </c>
      <c r="D23" s="48" t="s">
        <v>164</v>
      </c>
      <c r="E23" s="49" t="s">
        <v>22</v>
      </c>
    </row>
    <row r="24" spans="1:6">
      <c r="A24" s="47">
        <v>2008</v>
      </c>
      <c r="B24" s="48" t="s">
        <v>17</v>
      </c>
      <c r="C24" s="48" t="s">
        <v>24</v>
      </c>
      <c r="D24" s="48" t="s">
        <v>27</v>
      </c>
      <c r="E24" s="50" t="s">
        <v>23</v>
      </c>
    </row>
    <row r="25" spans="1:6">
      <c r="A25" s="47">
        <v>2009</v>
      </c>
      <c r="B25" s="48" t="s">
        <v>17</v>
      </c>
      <c r="C25" s="48" t="s">
        <v>24</v>
      </c>
      <c r="D25" s="48" t="s">
        <v>154</v>
      </c>
      <c r="E25" s="49" t="s">
        <v>23</v>
      </c>
    </row>
    <row r="26" spans="1:6">
      <c r="A26" s="47">
        <v>2010</v>
      </c>
      <c r="B26" s="48" t="s">
        <v>17</v>
      </c>
      <c r="C26" s="48" t="s">
        <v>24</v>
      </c>
      <c r="D26" s="48" t="s">
        <v>28</v>
      </c>
      <c r="E26" s="49" t="s">
        <v>16</v>
      </c>
    </row>
    <row r="27" spans="1:6">
      <c r="A27" s="51">
        <v>2011</v>
      </c>
      <c r="B27" s="52" t="s">
        <v>17</v>
      </c>
      <c r="C27" s="52" t="s">
        <v>24</v>
      </c>
      <c r="D27" s="52" t="s">
        <v>28</v>
      </c>
      <c r="E27" s="53" t="s">
        <v>16</v>
      </c>
    </row>
    <row r="28" spans="1:6">
      <c r="A28" s="54">
        <v>2012</v>
      </c>
      <c r="B28" s="52" t="s">
        <v>17</v>
      </c>
      <c r="C28" s="52" t="s">
        <v>24</v>
      </c>
      <c r="D28" s="48" t="s">
        <v>154</v>
      </c>
      <c r="E28" s="55" t="s">
        <v>121</v>
      </c>
    </row>
    <row r="29" spans="1:6">
      <c r="A29" s="54">
        <v>2013</v>
      </c>
      <c r="B29" s="52" t="s">
        <v>17</v>
      </c>
      <c r="C29" s="52" t="s">
        <v>24</v>
      </c>
      <c r="D29" s="48" t="s">
        <v>165</v>
      </c>
      <c r="E29" s="55" t="s">
        <v>22</v>
      </c>
    </row>
    <row r="30" spans="1:6">
      <c r="A30" s="54">
        <v>2014</v>
      </c>
      <c r="B30" s="52" t="s">
        <v>17</v>
      </c>
      <c r="C30" s="52" t="s">
        <v>24</v>
      </c>
      <c r="D30" s="56" t="s">
        <v>166</v>
      </c>
      <c r="E30" s="55" t="s">
        <v>16</v>
      </c>
    </row>
    <row r="31" spans="1:6">
      <c r="A31" s="54">
        <v>2015</v>
      </c>
      <c r="B31" s="52" t="s">
        <v>17</v>
      </c>
      <c r="C31" s="52" t="s">
        <v>24</v>
      </c>
      <c r="D31" s="56" t="s">
        <v>163</v>
      </c>
      <c r="E31" s="55" t="s">
        <v>22</v>
      </c>
      <c r="F31" s="57"/>
    </row>
    <row r="32" spans="1:6">
      <c r="A32" s="54">
        <v>2016</v>
      </c>
      <c r="B32" s="52" t="s">
        <v>17</v>
      </c>
      <c r="C32" s="52" t="s">
        <v>24</v>
      </c>
      <c r="D32" s="56" t="s">
        <v>184</v>
      </c>
      <c r="E32" s="55" t="s">
        <v>16</v>
      </c>
      <c r="F32" s="57"/>
    </row>
    <row r="33" spans="1:6">
      <c r="A33" s="54">
        <v>2017</v>
      </c>
      <c r="B33" s="52" t="s">
        <v>17</v>
      </c>
      <c r="C33" s="52" t="s">
        <v>24</v>
      </c>
      <c r="D33" s="88" t="s">
        <v>186</v>
      </c>
      <c r="E33" s="46" t="s">
        <v>23</v>
      </c>
      <c r="F33" s="57"/>
    </row>
    <row r="34" spans="1:6">
      <c r="A34" s="93">
        <v>2018</v>
      </c>
      <c r="B34" s="94" t="s">
        <v>17</v>
      </c>
      <c r="C34" s="94" t="s">
        <v>24</v>
      </c>
      <c r="D34" s="88" t="s">
        <v>206</v>
      </c>
      <c r="E34" s="95" t="s">
        <v>121</v>
      </c>
      <c r="F34" s="57"/>
    </row>
    <row r="35" spans="1:6">
      <c r="A35" s="93">
        <v>2019</v>
      </c>
      <c r="B35" s="94" t="s">
        <v>17</v>
      </c>
      <c r="C35" s="94" t="s">
        <v>24</v>
      </c>
      <c r="D35" s="88" t="s">
        <v>219</v>
      </c>
      <c r="E35" s="95" t="s">
        <v>218</v>
      </c>
      <c r="F35" s="57"/>
    </row>
    <row r="36" spans="1:6">
      <c r="A36" s="93">
        <v>2020</v>
      </c>
      <c r="B36" s="94" t="s">
        <v>17</v>
      </c>
      <c r="C36" s="94" t="s">
        <v>24</v>
      </c>
      <c r="D36" s="88" t="s">
        <v>152</v>
      </c>
      <c r="E36" s="46" t="s">
        <v>23</v>
      </c>
      <c r="F36" s="57"/>
    </row>
    <row r="37" spans="1:6">
      <c r="A37" s="93">
        <v>2021</v>
      </c>
      <c r="B37" s="94" t="s">
        <v>17</v>
      </c>
      <c r="C37" s="94" t="s">
        <v>24</v>
      </c>
      <c r="D37" s="88" t="s">
        <v>293</v>
      </c>
      <c r="E37" s="95" t="s">
        <v>20</v>
      </c>
      <c r="F37" s="57"/>
    </row>
    <row r="38" spans="1:6" ht="12" thickBot="1">
      <c r="A38" s="58">
        <v>2022</v>
      </c>
      <c r="B38" s="59" t="s">
        <v>17</v>
      </c>
      <c r="C38" s="59" t="s">
        <v>236</v>
      </c>
      <c r="D38" s="241" t="s">
        <v>480</v>
      </c>
      <c r="E38" s="101" t="s">
        <v>20</v>
      </c>
      <c r="F38" s="57"/>
    </row>
    <row r="39" spans="1:6">
      <c r="A39" s="311" t="s">
        <v>482</v>
      </c>
      <c r="B39" s="311"/>
      <c r="C39" s="311"/>
      <c r="D39" s="311"/>
      <c r="E39" s="311"/>
      <c r="F39" s="57"/>
    </row>
    <row r="40" spans="1:6" ht="9" customHeight="1">
      <c r="A40" s="60"/>
      <c r="B40" s="60"/>
      <c r="C40" s="60"/>
      <c r="D40" s="60"/>
      <c r="E40" s="60"/>
      <c r="F40" s="57"/>
    </row>
    <row r="41" spans="1:6">
      <c r="F41" s="57"/>
    </row>
    <row r="42" spans="1:6">
      <c r="F42" s="57"/>
    </row>
    <row r="43" spans="1:6">
      <c r="F43" s="57"/>
    </row>
    <row r="44" spans="1:6">
      <c r="F44" s="57"/>
    </row>
    <row r="45" spans="1:6">
      <c r="F45" s="57"/>
    </row>
    <row r="46" spans="1:6">
      <c r="F46" s="57"/>
    </row>
    <row r="47" spans="1:6">
      <c r="F47" s="57"/>
    </row>
    <row r="48" spans="1:6">
      <c r="F48" s="57"/>
    </row>
    <row r="49" spans="6:6">
      <c r="F49" s="57"/>
    </row>
    <row r="50" spans="6:6">
      <c r="F50" s="57"/>
    </row>
    <row r="51" spans="6:6">
      <c r="F51" s="57"/>
    </row>
    <row r="52" spans="6:6">
      <c r="F52" s="57"/>
    </row>
    <row r="53" spans="6:6">
      <c r="F53" s="57"/>
    </row>
    <row r="54" spans="6:6">
      <c r="F54" s="57"/>
    </row>
    <row r="55" spans="6:6">
      <c r="F55" s="57"/>
    </row>
    <row r="56" spans="6:6">
      <c r="F56" s="57"/>
    </row>
    <row r="57" spans="6:6">
      <c r="F57" s="57"/>
    </row>
    <row r="58" spans="6:6">
      <c r="F58" s="57"/>
    </row>
    <row r="59" spans="6:6">
      <c r="F59" s="57"/>
    </row>
    <row r="60" spans="6:6">
      <c r="F60" s="57"/>
    </row>
    <row r="61" spans="6:6">
      <c r="F61" s="57"/>
    </row>
    <row r="62" spans="6:6">
      <c r="F62" s="57"/>
    </row>
    <row r="63" spans="6:6">
      <c r="F63" s="57"/>
    </row>
    <row r="64" spans="6:6">
      <c r="F64" s="57"/>
    </row>
    <row r="65" spans="1:6">
      <c r="F65" s="57"/>
    </row>
    <row r="66" spans="1:6">
      <c r="F66" s="57"/>
    </row>
    <row r="67" spans="1:6" ht="9" customHeight="1">
      <c r="F67" s="57"/>
    </row>
    <row r="68" spans="1:6">
      <c r="F68" s="57"/>
    </row>
    <row r="69" spans="1:6" ht="18" customHeight="1">
      <c r="A69" s="312" t="s">
        <v>7</v>
      </c>
      <c r="B69" s="312"/>
      <c r="C69" s="312"/>
      <c r="D69" s="312"/>
      <c r="E69" s="312"/>
      <c r="F69" s="57"/>
    </row>
    <row r="70" spans="1:6" ht="18" customHeight="1">
      <c r="A70" s="312" t="s">
        <v>203</v>
      </c>
      <c r="B70" s="312"/>
      <c r="C70" s="312"/>
      <c r="D70" s="312"/>
      <c r="E70" s="312"/>
      <c r="F70" s="63"/>
    </row>
    <row r="72" spans="1:6" ht="12" thickBot="1"/>
    <row r="73" spans="1:6" ht="12.6" thickBot="1">
      <c r="A73" s="38" t="s">
        <v>29</v>
      </c>
      <c r="B73" s="39"/>
      <c r="C73" s="39"/>
      <c r="D73" s="39"/>
      <c r="E73" s="40"/>
    </row>
    <row r="74" spans="1:6" ht="12">
      <c r="A74" s="41" t="s">
        <v>9</v>
      </c>
      <c r="B74" s="42" t="s">
        <v>10</v>
      </c>
      <c r="C74" s="42" t="s">
        <v>11</v>
      </c>
      <c r="D74" s="42" t="s">
        <v>12</v>
      </c>
      <c r="E74" s="43" t="s">
        <v>0</v>
      </c>
    </row>
    <row r="75" spans="1:6">
      <c r="A75" s="44">
        <v>1990</v>
      </c>
      <c r="B75" s="45" t="s">
        <v>13</v>
      </c>
      <c r="C75" s="45" t="s">
        <v>14</v>
      </c>
      <c r="D75" s="45" t="s">
        <v>18</v>
      </c>
      <c r="E75" s="46" t="s">
        <v>30</v>
      </c>
    </row>
    <row r="76" spans="1:6">
      <c r="A76" s="44">
        <v>1991</v>
      </c>
      <c r="B76" s="45" t="s">
        <v>13</v>
      </c>
      <c r="C76" s="45" t="s">
        <v>14</v>
      </c>
      <c r="D76" s="45" t="s">
        <v>18</v>
      </c>
      <c r="E76" s="46" t="s">
        <v>16</v>
      </c>
    </row>
    <row r="77" spans="1:6">
      <c r="A77" s="44">
        <v>1992</v>
      </c>
      <c r="B77" s="45" t="s">
        <v>17</v>
      </c>
      <c r="C77" s="45" t="s">
        <v>14</v>
      </c>
      <c r="D77" s="45" t="s">
        <v>21</v>
      </c>
      <c r="E77" s="46" t="s">
        <v>16</v>
      </c>
    </row>
    <row r="78" spans="1:6">
      <c r="A78" s="44">
        <v>1993</v>
      </c>
      <c r="B78" s="45" t="s">
        <v>17</v>
      </c>
      <c r="C78" s="45" t="s">
        <v>14</v>
      </c>
      <c r="D78" s="45" t="s">
        <v>31</v>
      </c>
      <c r="E78" s="46" t="s">
        <v>22</v>
      </c>
    </row>
    <row r="79" spans="1:6">
      <c r="A79" s="44">
        <v>1994</v>
      </c>
      <c r="B79" s="45" t="s">
        <v>17</v>
      </c>
      <c r="C79" s="45" t="s">
        <v>14</v>
      </c>
      <c r="D79" s="45" t="s">
        <v>15</v>
      </c>
      <c r="E79" s="46" t="s">
        <v>22</v>
      </c>
    </row>
    <row r="80" spans="1:6">
      <c r="A80" s="44">
        <v>1995</v>
      </c>
      <c r="B80" s="45" t="s">
        <v>17</v>
      </c>
      <c r="C80" s="45" t="s">
        <v>14</v>
      </c>
      <c r="D80" s="45" t="s">
        <v>32</v>
      </c>
      <c r="E80" s="46" t="s">
        <v>20</v>
      </c>
    </row>
    <row r="81" spans="1:5">
      <c r="A81" s="44">
        <v>1996</v>
      </c>
      <c r="B81" s="45" t="s">
        <v>17</v>
      </c>
      <c r="C81" s="45" t="s">
        <v>14</v>
      </c>
      <c r="D81" s="45" t="s">
        <v>33</v>
      </c>
      <c r="E81" s="46" t="s">
        <v>22</v>
      </c>
    </row>
    <row r="82" spans="1:5">
      <c r="A82" s="44">
        <v>1997</v>
      </c>
      <c r="B82" s="45" t="s">
        <v>17</v>
      </c>
      <c r="C82" s="45" t="s">
        <v>14</v>
      </c>
      <c r="D82" s="45" t="s">
        <v>18</v>
      </c>
      <c r="E82" s="46" t="s">
        <v>20</v>
      </c>
    </row>
    <row r="83" spans="1:5">
      <c r="A83" s="44">
        <v>1998</v>
      </c>
      <c r="B83" s="45" t="s">
        <v>17</v>
      </c>
      <c r="C83" s="45" t="s">
        <v>14</v>
      </c>
      <c r="D83" s="45" t="s">
        <v>34</v>
      </c>
      <c r="E83" s="46" t="s">
        <v>20</v>
      </c>
    </row>
    <row r="84" spans="1:5">
      <c r="A84" s="44">
        <v>1999</v>
      </c>
      <c r="B84" s="45" t="s">
        <v>17</v>
      </c>
      <c r="C84" s="45" t="s">
        <v>14</v>
      </c>
      <c r="D84" s="45" t="s">
        <v>35</v>
      </c>
      <c r="E84" s="46" t="s">
        <v>20</v>
      </c>
    </row>
    <row r="85" spans="1:5">
      <c r="A85" s="44">
        <v>2000</v>
      </c>
      <c r="B85" s="45" t="s">
        <v>17</v>
      </c>
      <c r="C85" s="45" t="s">
        <v>24</v>
      </c>
      <c r="D85" s="45" t="s">
        <v>34</v>
      </c>
      <c r="E85" s="46" t="s">
        <v>30</v>
      </c>
    </row>
    <row r="86" spans="1:5">
      <c r="A86" s="44">
        <v>2001</v>
      </c>
      <c r="B86" s="45" t="s">
        <v>17</v>
      </c>
      <c r="C86" s="45" t="s">
        <v>24</v>
      </c>
      <c r="D86" s="45" t="s">
        <v>34</v>
      </c>
      <c r="E86" s="46" t="s">
        <v>30</v>
      </c>
    </row>
    <row r="87" spans="1:5">
      <c r="A87" s="47">
        <v>2002</v>
      </c>
      <c r="B87" s="48" t="s">
        <v>17</v>
      </c>
      <c r="C87" s="48" t="s">
        <v>24</v>
      </c>
      <c r="D87" s="48" t="s">
        <v>36</v>
      </c>
      <c r="E87" s="49" t="s">
        <v>19</v>
      </c>
    </row>
    <row r="88" spans="1:5">
      <c r="A88" s="47">
        <v>2003</v>
      </c>
      <c r="B88" s="48" t="s">
        <v>17</v>
      </c>
      <c r="C88" s="48" t="s">
        <v>24</v>
      </c>
      <c r="D88" s="48" t="s">
        <v>37</v>
      </c>
      <c r="E88" s="49" t="s">
        <v>16</v>
      </c>
    </row>
    <row r="89" spans="1:5">
      <c r="A89" s="47">
        <v>2004</v>
      </c>
      <c r="B89" s="48" t="s">
        <v>17</v>
      </c>
      <c r="C89" s="48" t="s">
        <v>24</v>
      </c>
      <c r="D89" s="48" t="s">
        <v>38</v>
      </c>
      <c r="E89" s="49" t="s">
        <v>19</v>
      </c>
    </row>
    <row r="90" spans="1:5">
      <c r="A90" s="47">
        <v>2005</v>
      </c>
      <c r="B90" s="48" t="s">
        <v>17</v>
      </c>
      <c r="C90" s="48" t="s">
        <v>24</v>
      </c>
      <c r="D90" s="48" t="s">
        <v>154</v>
      </c>
      <c r="E90" s="49" t="s">
        <v>23</v>
      </c>
    </row>
    <row r="91" spans="1:5">
      <c r="A91" s="47">
        <v>2006</v>
      </c>
      <c r="B91" s="48" t="s">
        <v>17</v>
      </c>
      <c r="C91" s="48" t="s">
        <v>24</v>
      </c>
      <c r="D91" s="48" t="s">
        <v>167</v>
      </c>
      <c r="E91" s="49" t="s">
        <v>22</v>
      </c>
    </row>
    <row r="92" spans="1:5">
      <c r="A92" s="47">
        <v>2007</v>
      </c>
      <c r="B92" s="48" t="s">
        <v>17</v>
      </c>
      <c r="C92" s="48" t="s">
        <v>24</v>
      </c>
      <c r="D92" s="48" t="s">
        <v>39</v>
      </c>
      <c r="E92" s="49" t="s">
        <v>22</v>
      </c>
    </row>
    <row r="93" spans="1:5">
      <c r="A93" s="47">
        <v>2008</v>
      </c>
      <c r="B93" s="48" t="s">
        <v>17</v>
      </c>
      <c r="C93" s="48" t="s">
        <v>24</v>
      </c>
      <c r="D93" s="48" t="s">
        <v>28</v>
      </c>
      <c r="E93" s="49" t="s">
        <v>16</v>
      </c>
    </row>
    <row r="94" spans="1:5">
      <c r="A94" s="47">
        <v>2009</v>
      </c>
      <c r="B94" s="48" t="s">
        <v>17</v>
      </c>
      <c r="C94" s="48" t="s">
        <v>24</v>
      </c>
      <c r="D94" s="48" t="s">
        <v>28</v>
      </c>
      <c r="E94" s="49" t="s">
        <v>16</v>
      </c>
    </row>
    <row r="95" spans="1:5">
      <c r="A95" s="47">
        <v>2010</v>
      </c>
      <c r="B95" s="48" t="s">
        <v>17</v>
      </c>
      <c r="C95" s="48" t="s">
        <v>24</v>
      </c>
      <c r="D95" s="48" t="s">
        <v>27</v>
      </c>
      <c r="E95" s="49" t="s">
        <v>23</v>
      </c>
    </row>
    <row r="96" spans="1:5">
      <c r="A96" s="51">
        <v>2011</v>
      </c>
      <c r="B96" s="52" t="s">
        <v>17</v>
      </c>
      <c r="C96" s="52" t="s">
        <v>24</v>
      </c>
      <c r="D96" s="52" t="s">
        <v>38</v>
      </c>
      <c r="E96" s="53" t="s">
        <v>19</v>
      </c>
    </row>
    <row r="97" spans="1:5">
      <c r="A97" s="51">
        <v>2012</v>
      </c>
      <c r="B97" s="52" t="s">
        <v>17</v>
      </c>
      <c r="C97" s="52" t="s">
        <v>123</v>
      </c>
      <c r="D97" s="52" t="s">
        <v>40</v>
      </c>
      <c r="E97" s="53" t="s">
        <v>41</v>
      </c>
    </row>
    <row r="98" spans="1:5">
      <c r="A98" s="51">
        <v>2013</v>
      </c>
      <c r="B98" s="52" t="s">
        <v>17</v>
      </c>
      <c r="C98" s="52" t="s">
        <v>122</v>
      </c>
      <c r="D98" s="52" t="s">
        <v>168</v>
      </c>
      <c r="E98" s="53" t="s">
        <v>30</v>
      </c>
    </row>
    <row r="99" spans="1:5">
      <c r="A99" s="51">
        <v>2014</v>
      </c>
      <c r="B99" s="52" t="s">
        <v>17</v>
      </c>
      <c r="C99" s="52" t="s">
        <v>122</v>
      </c>
      <c r="D99" s="56" t="s">
        <v>166</v>
      </c>
      <c r="E99" s="53" t="s">
        <v>16</v>
      </c>
    </row>
    <row r="100" spans="1:5">
      <c r="A100" s="51">
        <v>2015</v>
      </c>
      <c r="B100" s="52" t="s">
        <v>17</v>
      </c>
      <c r="C100" s="52" t="s">
        <v>122</v>
      </c>
      <c r="D100" s="61" t="s">
        <v>169</v>
      </c>
      <c r="E100" s="53" t="s">
        <v>23</v>
      </c>
    </row>
    <row r="101" spans="1:5">
      <c r="A101" s="51">
        <v>2016</v>
      </c>
      <c r="B101" s="52" t="s">
        <v>17</v>
      </c>
      <c r="C101" s="52" t="s">
        <v>122</v>
      </c>
      <c r="D101" s="61" t="s">
        <v>185</v>
      </c>
      <c r="E101" s="53" t="s">
        <v>19</v>
      </c>
    </row>
    <row r="102" spans="1:5">
      <c r="A102" s="51">
        <v>2017</v>
      </c>
      <c r="B102" s="52" t="s">
        <v>17</v>
      </c>
      <c r="C102" s="52" t="s">
        <v>122</v>
      </c>
      <c r="D102" s="61" t="s">
        <v>187</v>
      </c>
      <c r="E102" s="53" t="s">
        <v>19</v>
      </c>
    </row>
    <row r="103" spans="1:5">
      <c r="A103" s="96">
        <v>2018</v>
      </c>
      <c r="B103" s="94" t="s">
        <v>17</v>
      </c>
      <c r="C103" s="94" t="s">
        <v>122</v>
      </c>
      <c r="D103" s="97" t="s">
        <v>208</v>
      </c>
      <c r="E103" s="98" t="s">
        <v>207</v>
      </c>
    </row>
    <row r="104" spans="1:5">
      <c r="A104" s="96">
        <v>2019</v>
      </c>
      <c r="B104" s="94" t="s">
        <v>17</v>
      </c>
      <c r="C104" s="94" t="s">
        <v>122</v>
      </c>
      <c r="D104" s="97" t="s">
        <v>217</v>
      </c>
      <c r="E104" s="98" t="s">
        <v>20</v>
      </c>
    </row>
    <row r="105" spans="1:5">
      <c r="A105" s="96">
        <v>2020</v>
      </c>
      <c r="B105" s="94" t="s">
        <v>17</v>
      </c>
      <c r="C105" s="94" t="s">
        <v>226</v>
      </c>
      <c r="D105" s="97" t="s">
        <v>237</v>
      </c>
      <c r="E105" s="98" t="s">
        <v>20</v>
      </c>
    </row>
    <row r="106" spans="1:5">
      <c r="A106" s="96">
        <v>2021</v>
      </c>
      <c r="B106" s="94" t="s">
        <v>17</v>
      </c>
      <c r="C106" s="94" t="s">
        <v>236</v>
      </c>
      <c r="D106" s="97" t="s">
        <v>294</v>
      </c>
      <c r="E106" s="98" t="s">
        <v>30</v>
      </c>
    </row>
    <row r="107" spans="1:5" ht="12" thickBot="1">
      <c r="A107" s="62">
        <v>2022</v>
      </c>
      <c r="B107" s="59" t="s">
        <v>17</v>
      </c>
      <c r="C107" s="59" t="s">
        <v>236</v>
      </c>
      <c r="D107" s="59" t="s">
        <v>481</v>
      </c>
      <c r="E107" s="100" t="s">
        <v>16</v>
      </c>
    </row>
    <row r="108" spans="1:5">
      <c r="A108" s="311" t="s">
        <v>483</v>
      </c>
      <c r="B108" s="311"/>
      <c r="C108" s="311"/>
      <c r="D108" s="311"/>
      <c r="E108" s="311"/>
    </row>
  </sheetData>
  <mergeCells count="4">
    <mergeCell ref="A39:E39"/>
    <mergeCell ref="A108:E108"/>
    <mergeCell ref="A69:E69"/>
    <mergeCell ref="A70:E70"/>
  </mergeCells>
  <phoneticPr fontId="5" type="noConversion"/>
  <pageMargins left="0.7" right="0.45" top="0.25" bottom="0.23148148148148148" header="0.06" footer="0.12464387464387465"/>
  <pageSetup orientation="portrait" horizontalDpi="1200" verticalDpi="12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2:M71"/>
  <sheetViews>
    <sheetView showGridLines="0" showRuler="0" view="pageLayout" topLeftCell="A34" zoomScale="70" zoomScaleNormal="79" zoomScalePageLayoutView="70" workbookViewId="0">
      <selection activeCell="B51" sqref="B51:E51"/>
    </sheetView>
  </sheetViews>
  <sheetFormatPr defaultColWidth="8.77734375" defaultRowHeight="13.2"/>
  <cols>
    <col min="1" max="1" width="4.77734375" style="163" customWidth="1"/>
    <col min="2" max="2" width="5.77734375" style="163" customWidth="1"/>
    <col min="3" max="3" width="23.44140625" style="163" customWidth="1"/>
    <col min="4" max="4" width="7.21875" style="163" bestFit="1" customWidth="1"/>
    <col min="5" max="5" width="6.44140625" style="163" bestFit="1" customWidth="1"/>
    <col min="6" max="6" width="4.6640625" style="163" customWidth="1"/>
    <col min="7" max="7" width="4.109375" style="163" customWidth="1"/>
    <col min="8" max="8" width="5.88671875" style="163" customWidth="1"/>
    <col min="9" max="9" width="25.77734375" style="163" bestFit="1" customWidth="1"/>
    <col min="10" max="10" width="7.21875" style="163" bestFit="1" customWidth="1"/>
    <col min="11" max="11" width="8.109375" style="163" bestFit="1" customWidth="1"/>
    <col min="12" max="12" width="5" style="163" customWidth="1"/>
    <col min="13" max="16384" width="8.77734375" style="128"/>
  </cols>
  <sheetData>
    <row r="2" spans="1:12" ht="17.399999999999999">
      <c r="A2" s="128"/>
      <c r="B2" s="314" t="s">
        <v>92</v>
      </c>
      <c r="C2" s="314"/>
      <c r="D2" s="314"/>
      <c r="E2" s="314"/>
      <c r="F2" s="314"/>
      <c r="G2" s="314"/>
      <c r="H2" s="314"/>
      <c r="I2" s="314"/>
      <c r="J2" s="314"/>
      <c r="K2" s="314"/>
      <c r="L2" s="127"/>
    </row>
    <row r="3" spans="1:12" ht="6" customHeight="1">
      <c r="A3" s="128"/>
      <c r="B3" s="129"/>
      <c r="C3" s="129"/>
      <c r="D3" s="129"/>
      <c r="E3" s="129"/>
      <c r="F3" s="249"/>
      <c r="G3" s="129"/>
      <c r="H3" s="129"/>
      <c r="I3" s="129"/>
      <c r="J3" s="129"/>
      <c r="K3" s="129"/>
      <c r="L3" s="127"/>
    </row>
    <row r="4" spans="1:12" ht="15.6" customHeight="1">
      <c r="A4" s="128"/>
      <c r="B4" s="315" t="s">
        <v>29</v>
      </c>
      <c r="C4" s="315"/>
      <c r="D4" s="315"/>
      <c r="E4" s="315"/>
      <c r="F4" s="250"/>
      <c r="G4" s="127"/>
      <c r="H4" s="315" t="s">
        <v>8</v>
      </c>
      <c r="I4" s="315"/>
      <c r="J4" s="315"/>
      <c r="K4" s="315"/>
      <c r="L4" s="127"/>
    </row>
    <row r="5" spans="1:12" ht="6.6" customHeight="1">
      <c r="A5" s="128"/>
      <c r="B5" s="240"/>
      <c r="C5" s="240"/>
      <c r="D5" s="240"/>
      <c r="E5" s="240"/>
      <c r="F5" s="250"/>
      <c r="G5" s="127"/>
      <c r="H5" s="240"/>
      <c r="I5" s="240"/>
      <c r="J5" s="240"/>
      <c r="K5" s="240"/>
      <c r="L5" s="127"/>
    </row>
    <row r="6" spans="1:12" ht="13.8" thickBot="1">
      <c r="B6" s="313" t="s">
        <v>175</v>
      </c>
      <c r="C6" s="313"/>
      <c r="D6" s="313"/>
      <c r="E6" s="313"/>
      <c r="F6" s="313"/>
      <c r="G6" s="313"/>
      <c r="H6" s="313"/>
      <c r="I6" s="313"/>
      <c r="J6" s="313"/>
      <c r="K6" s="313"/>
      <c r="L6" s="127"/>
    </row>
    <row r="7" spans="1:12">
      <c r="B7" s="130" t="s">
        <v>93</v>
      </c>
      <c r="C7" s="131" t="s">
        <v>1</v>
      </c>
      <c r="D7" s="132" t="s">
        <v>94</v>
      </c>
      <c r="E7" s="133" t="s">
        <v>9</v>
      </c>
      <c r="F7" s="127"/>
      <c r="G7" s="127"/>
      <c r="H7" s="130" t="s">
        <v>93</v>
      </c>
      <c r="I7" s="131" t="s">
        <v>1</v>
      </c>
      <c r="J7" s="132" t="s">
        <v>95</v>
      </c>
      <c r="K7" s="133" t="s">
        <v>9</v>
      </c>
      <c r="L7" s="127"/>
    </row>
    <row r="8" spans="1:12">
      <c r="B8" s="134">
        <v>1</v>
      </c>
      <c r="C8" s="135" t="s">
        <v>96</v>
      </c>
      <c r="D8" s="142">
        <v>0.41180555555555554</v>
      </c>
      <c r="E8" s="136">
        <v>2011</v>
      </c>
      <c r="F8" s="140"/>
      <c r="G8" s="127"/>
      <c r="H8" s="134">
        <v>1</v>
      </c>
      <c r="I8" s="135" t="s">
        <v>104</v>
      </c>
      <c r="J8" s="142">
        <v>0.45347222222222222</v>
      </c>
      <c r="K8" s="136">
        <v>2009</v>
      </c>
      <c r="L8" s="127"/>
    </row>
    <row r="9" spans="1:12">
      <c r="B9" s="134">
        <v>2</v>
      </c>
      <c r="C9" s="135" t="s">
        <v>97</v>
      </c>
      <c r="D9" s="142">
        <v>0.41180555555555554</v>
      </c>
      <c r="E9" s="136">
        <v>2009</v>
      </c>
      <c r="F9" s="140"/>
      <c r="G9" s="127"/>
      <c r="H9" s="134">
        <v>2</v>
      </c>
      <c r="I9" s="143" t="s">
        <v>3</v>
      </c>
      <c r="J9" s="144">
        <v>0.47430555555555554</v>
      </c>
      <c r="K9" s="136">
        <v>2012</v>
      </c>
      <c r="L9" s="127"/>
    </row>
    <row r="10" spans="1:12">
      <c r="B10" s="134">
        <v>3</v>
      </c>
      <c r="C10" s="135" t="s">
        <v>2</v>
      </c>
      <c r="D10" s="142">
        <v>0.41736111111111113</v>
      </c>
      <c r="E10" s="136">
        <v>2012</v>
      </c>
      <c r="F10" s="140"/>
      <c r="G10" s="127"/>
      <c r="H10" s="134">
        <v>3</v>
      </c>
      <c r="I10" s="135" t="s">
        <v>99</v>
      </c>
      <c r="J10" s="142">
        <v>0.48194444444444445</v>
      </c>
      <c r="K10" s="136">
        <v>2015</v>
      </c>
      <c r="L10" s="127"/>
    </row>
    <row r="11" spans="1:12">
      <c r="B11" s="134">
        <v>4</v>
      </c>
      <c r="C11" s="135" t="s">
        <v>101</v>
      </c>
      <c r="D11" s="142">
        <v>0.41805555555555557</v>
      </c>
      <c r="E11" s="136">
        <v>2009</v>
      </c>
      <c r="F11" s="140"/>
      <c r="G11" s="127"/>
      <c r="H11" s="134">
        <v>4</v>
      </c>
      <c r="I11" s="135" t="s">
        <v>205</v>
      </c>
      <c r="J11" s="142">
        <v>0.48541666666666666</v>
      </c>
      <c r="K11" s="136">
        <v>2019</v>
      </c>
      <c r="L11" s="127"/>
    </row>
    <row r="12" spans="1:12">
      <c r="B12" s="134">
        <v>5</v>
      </c>
      <c r="C12" s="135" t="s">
        <v>172</v>
      </c>
      <c r="D12" s="142">
        <v>0.41805555555555557</v>
      </c>
      <c r="E12" s="136">
        <v>2016</v>
      </c>
      <c r="F12" s="140"/>
      <c r="G12" s="127"/>
      <c r="H12" s="134">
        <v>5</v>
      </c>
      <c r="I12" s="135" t="s">
        <v>188</v>
      </c>
      <c r="J12" s="142">
        <v>0.48888888888888887</v>
      </c>
      <c r="K12" s="136">
        <v>2019</v>
      </c>
      <c r="L12" s="127"/>
    </row>
    <row r="13" spans="1:12">
      <c r="B13" s="134">
        <v>6</v>
      </c>
      <c r="C13" s="135" t="s">
        <v>170</v>
      </c>
      <c r="D13" s="142">
        <v>0.41875000000000001</v>
      </c>
      <c r="E13" s="136">
        <v>2007</v>
      </c>
      <c r="F13" s="140"/>
      <c r="G13" s="127"/>
      <c r="H13" s="134">
        <v>6</v>
      </c>
      <c r="I13" s="143" t="s">
        <v>4</v>
      </c>
      <c r="J13" s="142">
        <v>0.48888888888888887</v>
      </c>
      <c r="K13" s="136">
        <v>2012</v>
      </c>
      <c r="L13" s="127"/>
    </row>
    <row r="14" spans="1:12">
      <c r="B14" s="134">
        <v>7</v>
      </c>
      <c r="C14" s="135" t="s">
        <v>171</v>
      </c>
      <c r="D14" s="142">
        <v>0.41875000000000001</v>
      </c>
      <c r="E14" s="136">
        <v>2014</v>
      </c>
      <c r="F14" s="140"/>
      <c r="G14" s="127"/>
      <c r="H14" s="134">
        <v>7</v>
      </c>
      <c r="I14" s="135" t="s">
        <v>106</v>
      </c>
      <c r="J14" s="142">
        <v>0.4909722222222222</v>
      </c>
      <c r="K14" s="136">
        <v>2007</v>
      </c>
      <c r="L14" s="127"/>
    </row>
    <row r="15" spans="1:12">
      <c r="B15" s="134">
        <v>8</v>
      </c>
      <c r="C15" s="135" t="s">
        <v>183</v>
      </c>
      <c r="D15" s="142">
        <v>0.4201388888888889</v>
      </c>
      <c r="E15" s="136">
        <v>2016</v>
      </c>
      <c r="F15" s="140"/>
      <c r="G15" s="127"/>
      <c r="H15" s="134">
        <v>8</v>
      </c>
      <c r="I15" s="135" t="s">
        <v>6</v>
      </c>
      <c r="J15" s="142">
        <v>0.5</v>
      </c>
      <c r="K15" s="136">
        <v>2013</v>
      </c>
      <c r="L15" s="127"/>
    </row>
    <row r="16" spans="1:12">
      <c r="B16" s="134">
        <v>9</v>
      </c>
      <c r="C16" s="135" t="s">
        <v>125</v>
      </c>
      <c r="D16" s="142">
        <v>0.42083333333333334</v>
      </c>
      <c r="E16" s="136">
        <v>2014</v>
      </c>
      <c r="F16" s="140"/>
      <c r="G16" s="127"/>
      <c r="H16" s="134">
        <v>9</v>
      </c>
      <c r="I16" s="135" t="s">
        <v>173</v>
      </c>
      <c r="J16" s="142">
        <v>0.50138888888888888</v>
      </c>
      <c r="K16" s="136">
        <v>2005</v>
      </c>
      <c r="L16" s="127"/>
    </row>
    <row r="17" spans="1:12" ht="13.8" thickBot="1">
      <c r="B17" s="137">
        <v>10</v>
      </c>
      <c r="C17" s="138" t="s">
        <v>100</v>
      </c>
      <c r="D17" s="145">
        <v>0.42152777777777778</v>
      </c>
      <c r="E17" s="139">
        <v>2010</v>
      </c>
      <c r="F17" s="140"/>
      <c r="G17" s="127"/>
      <c r="H17" s="137">
        <v>10</v>
      </c>
      <c r="I17" s="138" t="s">
        <v>107</v>
      </c>
      <c r="J17" s="146">
        <v>0.50416666666666665</v>
      </c>
      <c r="K17" s="139">
        <v>2010</v>
      </c>
      <c r="L17" s="127"/>
    </row>
    <row r="18" spans="1:12" ht="7.2" customHeight="1">
      <c r="A18" s="128"/>
      <c r="L18" s="127"/>
    </row>
    <row r="19" spans="1:12" ht="13.8" thickBot="1">
      <c r="A19" s="128"/>
      <c r="B19" s="140"/>
      <c r="C19" s="140"/>
      <c r="D19" s="316" t="s">
        <v>103</v>
      </c>
      <c r="E19" s="316"/>
      <c r="F19" s="316"/>
      <c r="G19" s="316"/>
      <c r="H19" s="316"/>
      <c r="I19" s="316"/>
      <c r="J19" s="141"/>
      <c r="K19" s="140"/>
      <c r="L19" s="127"/>
    </row>
    <row r="20" spans="1:12">
      <c r="A20" s="128"/>
      <c r="B20" s="147" t="s">
        <v>93</v>
      </c>
      <c r="C20" s="148" t="s">
        <v>1</v>
      </c>
      <c r="D20" s="149" t="s">
        <v>95</v>
      </c>
      <c r="E20" s="150" t="s">
        <v>9</v>
      </c>
      <c r="F20" s="140"/>
      <c r="G20" s="127"/>
      <c r="H20" s="147" t="s">
        <v>93</v>
      </c>
      <c r="I20" s="148" t="s">
        <v>1</v>
      </c>
      <c r="J20" s="149" t="s">
        <v>95</v>
      </c>
      <c r="K20" s="150" t="s">
        <v>9</v>
      </c>
      <c r="L20" s="127"/>
    </row>
    <row r="21" spans="1:12">
      <c r="A21" s="128"/>
      <c r="B21" s="134">
        <v>1</v>
      </c>
      <c r="C21" s="135" t="s">
        <v>102</v>
      </c>
      <c r="D21" s="142">
        <v>0.6333333333333333</v>
      </c>
      <c r="E21" s="136">
        <v>2007</v>
      </c>
      <c r="F21" s="140"/>
      <c r="G21" s="127"/>
      <c r="H21" s="134">
        <v>1</v>
      </c>
      <c r="I21" s="135" t="s">
        <v>104</v>
      </c>
      <c r="J21" s="142">
        <v>0.69513888888888886</v>
      </c>
      <c r="K21" s="136">
        <v>2009</v>
      </c>
      <c r="L21" s="127"/>
    </row>
    <row r="22" spans="1:12">
      <c r="A22" s="128"/>
      <c r="B22" s="134">
        <v>2</v>
      </c>
      <c r="C22" s="135" t="s">
        <v>105</v>
      </c>
      <c r="D22" s="142">
        <v>0.63680555555555551</v>
      </c>
      <c r="E22" s="136">
        <v>2005</v>
      </c>
      <c r="F22" s="140"/>
      <c r="G22" s="127"/>
      <c r="H22" s="134">
        <v>2</v>
      </c>
      <c r="I22" s="135" t="s">
        <v>205</v>
      </c>
      <c r="J22" s="142">
        <v>0.74722222222222223</v>
      </c>
      <c r="K22" s="136">
        <v>2021</v>
      </c>
      <c r="L22" s="127"/>
    </row>
    <row r="23" spans="1:12">
      <c r="A23" s="128"/>
      <c r="B23" s="134">
        <v>3</v>
      </c>
      <c r="C23" s="135" t="s">
        <v>100</v>
      </c>
      <c r="D23" s="142">
        <v>0.64097222222222217</v>
      </c>
      <c r="E23" s="136">
        <v>2011</v>
      </c>
      <c r="F23" s="140"/>
      <c r="G23" s="127"/>
      <c r="H23" s="134">
        <v>3</v>
      </c>
      <c r="I23" s="135" t="s">
        <v>99</v>
      </c>
      <c r="J23" s="142">
        <v>0.75069444444444444</v>
      </c>
      <c r="K23" s="136">
        <v>2015</v>
      </c>
      <c r="L23" s="127"/>
    </row>
    <row r="24" spans="1:12">
      <c r="A24" s="128"/>
      <c r="B24" s="134">
        <v>4</v>
      </c>
      <c r="C24" s="135" t="s">
        <v>97</v>
      </c>
      <c r="D24" s="142">
        <v>0.64513888888888882</v>
      </c>
      <c r="E24" s="136">
        <v>2010</v>
      </c>
      <c r="F24" s="140"/>
      <c r="G24" s="127"/>
      <c r="H24" s="134">
        <v>4</v>
      </c>
      <c r="I24" s="135" t="s">
        <v>3</v>
      </c>
      <c r="J24" s="142">
        <v>0.75208333333333333</v>
      </c>
      <c r="K24" s="136">
        <v>2012</v>
      </c>
      <c r="L24" s="127"/>
    </row>
    <row r="25" spans="1:12">
      <c r="A25" s="128"/>
      <c r="B25" s="134">
        <v>5</v>
      </c>
      <c r="C25" s="135" t="s">
        <v>101</v>
      </c>
      <c r="D25" s="142">
        <v>0.64722222222222225</v>
      </c>
      <c r="E25" s="136">
        <v>2009</v>
      </c>
      <c r="F25" s="140"/>
      <c r="G25" s="127"/>
      <c r="H25" s="134">
        <v>5</v>
      </c>
      <c r="I25" s="135" t="s">
        <v>188</v>
      </c>
      <c r="J25" s="142">
        <v>0.75208333333333333</v>
      </c>
      <c r="K25" s="136">
        <v>2018</v>
      </c>
      <c r="L25" s="127"/>
    </row>
    <row r="26" spans="1:12">
      <c r="A26" s="128"/>
      <c r="B26" s="134">
        <v>6</v>
      </c>
      <c r="C26" s="135" t="s">
        <v>108</v>
      </c>
      <c r="D26" s="142">
        <v>0.6479166666666667</v>
      </c>
      <c r="E26" s="136">
        <v>2005</v>
      </c>
      <c r="F26" s="140"/>
      <c r="G26" s="127"/>
      <c r="H26" s="134">
        <v>6</v>
      </c>
      <c r="I26" s="135" t="s">
        <v>5</v>
      </c>
      <c r="J26" s="142">
        <v>0.75555555555555554</v>
      </c>
      <c r="K26" s="136">
        <v>2014</v>
      </c>
      <c r="L26" s="127"/>
    </row>
    <row r="27" spans="1:12">
      <c r="A27" s="128"/>
      <c r="B27" s="134">
        <v>7</v>
      </c>
      <c r="C27" s="135" t="s">
        <v>2</v>
      </c>
      <c r="D27" s="142">
        <v>0.65208333333333335</v>
      </c>
      <c r="E27" s="136">
        <v>2012</v>
      </c>
      <c r="F27" s="140"/>
      <c r="G27" s="127"/>
      <c r="H27" s="134">
        <v>7</v>
      </c>
      <c r="I27" s="135" t="s">
        <v>106</v>
      </c>
      <c r="J27" s="142">
        <v>0.76388888888888884</v>
      </c>
      <c r="K27" s="136">
        <v>2008</v>
      </c>
      <c r="L27" s="128"/>
    </row>
    <row r="28" spans="1:12">
      <c r="A28" s="128"/>
      <c r="B28" s="151">
        <v>8</v>
      </c>
      <c r="C28" s="237" t="s">
        <v>302</v>
      </c>
      <c r="D28" s="238">
        <v>0.65277777777777779</v>
      </c>
      <c r="E28" s="239">
        <v>2022</v>
      </c>
      <c r="F28" s="140"/>
      <c r="G28" s="127"/>
      <c r="H28" s="134">
        <v>8</v>
      </c>
      <c r="I28" s="135" t="s">
        <v>188</v>
      </c>
      <c r="J28" s="142">
        <v>0.76736111111111116</v>
      </c>
      <c r="K28" s="136">
        <v>2017</v>
      </c>
      <c r="L28" s="127"/>
    </row>
    <row r="29" spans="1:12">
      <c r="A29" s="128"/>
      <c r="B29" s="134">
        <v>9</v>
      </c>
      <c r="C29" s="135" t="s">
        <v>96</v>
      </c>
      <c r="D29" s="142">
        <v>0.65416666666666667</v>
      </c>
      <c r="E29" s="136">
        <v>2010</v>
      </c>
      <c r="F29" s="140"/>
      <c r="G29" s="127"/>
      <c r="H29" s="134">
        <v>9</v>
      </c>
      <c r="I29" s="135" t="s">
        <v>4</v>
      </c>
      <c r="J29" s="142">
        <v>0.76874999999999993</v>
      </c>
      <c r="K29" s="136">
        <v>2011</v>
      </c>
      <c r="L29" s="127"/>
    </row>
    <row r="30" spans="1:12" ht="13.8" thickBot="1">
      <c r="A30" s="128"/>
      <c r="B30" s="137">
        <v>10</v>
      </c>
      <c r="C30" s="138" t="s">
        <v>126</v>
      </c>
      <c r="D30" s="145">
        <v>0.65555555555555556</v>
      </c>
      <c r="E30" s="139">
        <v>2015</v>
      </c>
      <c r="F30" s="140"/>
      <c r="G30" s="127"/>
      <c r="H30" s="137">
        <v>10</v>
      </c>
      <c r="I30" s="138" t="s">
        <v>107</v>
      </c>
      <c r="J30" s="145">
        <v>0.77430555555555547</v>
      </c>
      <c r="K30" s="139">
        <v>2009</v>
      </c>
      <c r="L30" s="127"/>
    </row>
    <row r="31" spans="1:12" ht="12.6" customHeight="1">
      <c r="A31" s="128"/>
      <c r="L31" s="127"/>
    </row>
    <row r="32" spans="1:12" ht="13.8" thickBot="1">
      <c r="A32" s="128"/>
      <c r="B32" s="313" t="s">
        <v>199</v>
      </c>
      <c r="C32" s="313"/>
      <c r="D32" s="313"/>
      <c r="E32" s="313"/>
      <c r="F32" s="313"/>
      <c r="G32" s="313"/>
      <c r="H32" s="313"/>
      <c r="I32" s="313"/>
      <c r="J32" s="313"/>
      <c r="K32" s="313"/>
      <c r="L32" s="127"/>
    </row>
    <row r="33" spans="1:13">
      <c r="A33" s="128"/>
      <c r="B33" s="130" t="s">
        <v>93</v>
      </c>
      <c r="C33" s="131" t="s">
        <v>1</v>
      </c>
      <c r="D33" s="132" t="s">
        <v>94</v>
      </c>
      <c r="E33" s="133" t="s">
        <v>9</v>
      </c>
      <c r="F33" s="127"/>
      <c r="G33" s="127"/>
      <c r="H33" s="130" t="s">
        <v>93</v>
      </c>
      <c r="I33" s="131" t="s">
        <v>1</v>
      </c>
      <c r="J33" s="132" t="s">
        <v>94</v>
      </c>
      <c r="K33" s="133" t="s">
        <v>9</v>
      </c>
      <c r="L33" s="127"/>
    </row>
    <row r="34" spans="1:13">
      <c r="A34" s="128"/>
      <c r="B34" s="306">
        <v>1</v>
      </c>
      <c r="C34" s="307" t="s">
        <v>302</v>
      </c>
      <c r="D34" s="308">
        <v>0.64652777777777781</v>
      </c>
      <c r="E34" s="309">
        <v>2022</v>
      </c>
      <c r="F34" s="127"/>
      <c r="G34" s="127"/>
      <c r="H34" s="153">
        <v>1</v>
      </c>
      <c r="I34" s="155" t="s">
        <v>205</v>
      </c>
      <c r="J34" s="144">
        <v>0.7270833333333333</v>
      </c>
      <c r="K34" s="154">
        <v>2021</v>
      </c>
      <c r="L34" s="127"/>
    </row>
    <row r="35" spans="1:13">
      <c r="A35" s="128"/>
      <c r="B35" s="153">
        <v>2</v>
      </c>
      <c r="C35" s="143" t="s">
        <v>212</v>
      </c>
      <c r="D35" s="144">
        <v>0.65486111111111112</v>
      </c>
      <c r="E35" s="154">
        <v>2018</v>
      </c>
      <c r="F35" s="127"/>
      <c r="G35" s="127"/>
      <c r="H35" s="153">
        <v>2</v>
      </c>
      <c r="I35" s="143" t="s">
        <v>188</v>
      </c>
      <c r="J35" s="144">
        <v>0.7597222222222223</v>
      </c>
      <c r="K35" s="154">
        <v>2018</v>
      </c>
      <c r="L35" s="127"/>
    </row>
    <row r="36" spans="1:13">
      <c r="A36" s="128"/>
      <c r="B36" s="153">
        <v>3</v>
      </c>
      <c r="C36" s="155" t="s">
        <v>198</v>
      </c>
      <c r="D36" s="144">
        <v>0.65694444444444444</v>
      </c>
      <c r="E36" s="154">
        <v>2018</v>
      </c>
      <c r="F36" s="127"/>
      <c r="G36" s="127"/>
      <c r="H36" s="153">
        <v>3</v>
      </c>
      <c r="I36" s="143" t="s">
        <v>300</v>
      </c>
      <c r="J36" s="144">
        <v>0.7680555555555556</v>
      </c>
      <c r="K36" s="154">
        <v>2021</v>
      </c>
      <c r="L36" s="127"/>
    </row>
    <row r="37" spans="1:13">
      <c r="A37" s="128"/>
      <c r="B37" s="306">
        <v>4</v>
      </c>
      <c r="C37" s="307" t="s">
        <v>517</v>
      </c>
      <c r="D37" s="308">
        <v>0.66597222222222219</v>
      </c>
      <c r="E37" s="309">
        <v>2022</v>
      </c>
      <c r="F37" s="257"/>
      <c r="G37" s="127"/>
      <c r="H37" s="153">
        <v>4</v>
      </c>
      <c r="I37" s="143" t="s">
        <v>224</v>
      </c>
      <c r="J37" s="144">
        <v>0.77708333333333324</v>
      </c>
      <c r="K37" s="154">
        <v>2019</v>
      </c>
      <c r="L37" s="127"/>
    </row>
    <row r="38" spans="1:13">
      <c r="A38" s="128"/>
      <c r="B38" s="153">
        <v>5</v>
      </c>
      <c r="C38" s="143" t="s">
        <v>213</v>
      </c>
      <c r="D38" s="144">
        <v>0.6743055555555556</v>
      </c>
      <c r="E38" s="154">
        <v>2018</v>
      </c>
      <c r="F38" s="127"/>
      <c r="G38" s="127"/>
      <c r="H38" s="153">
        <v>5</v>
      </c>
      <c r="I38" s="143" t="s">
        <v>200</v>
      </c>
      <c r="J38" s="144">
        <v>0.7944444444444444</v>
      </c>
      <c r="K38" s="154">
        <v>2017</v>
      </c>
      <c r="L38" s="127"/>
    </row>
    <row r="39" spans="1:13">
      <c r="A39" s="128"/>
      <c r="B39" s="153">
        <v>6</v>
      </c>
      <c r="C39" s="143" t="s">
        <v>301</v>
      </c>
      <c r="D39" s="144">
        <v>0.67499999999999993</v>
      </c>
      <c r="E39" s="154">
        <v>2021</v>
      </c>
      <c r="F39" s="257"/>
      <c r="G39" s="127"/>
      <c r="H39" s="153">
        <v>6</v>
      </c>
      <c r="I39" s="155" t="s">
        <v>201</v>
      </c>
      <c r="J39" s="144">
        <v>0.7993055555555556</v>
      </c>
      <c r="K39" s="154">
        <v>2017</v>
      </c>
      <c r="L39" s="127"/>
    </row>
    <row r="40" spans="1:13">
      <c r="A40" s="128"/>
      <c r="B40" s="153">
        <v>7</v>
      </c>
      <c r="C40" s="155" t="s">
        <v>197</v>
      </c>
      <c r="D40" s="144">
        <v>0.67569444444444438</v>
      </c>
      <c r="E40" s="154">
        <v>2017</v>
      </c>
      <c r="F40" s="127"/>
      <c r="G40" s="127"/>
      <c r="H40" s="153">
        <v>7</v>
      </c>
      <c r="I40" s="143" t="s">
        <v>215</v>
      </c>
      <c r="J40" s="144">
        <v>0.80625000000000002</v>
      </c>
      <c r="K40" s="154">
        <v>2019</v>
      </c>
      <c r="L40" s="127"/>
    </row>
    <row r="41" spans="1:13">
      <c r="A41" s="128"/>
      <c r="B41" s="306">
        <v>8</v>
      </c>
      <c r="C41" s="307" t="s">
        <v>518</v>
      </c>
      <c r="D41" s="308">
        <v>0.6777777777777777</v>
      </c>
      <c r="E41" s="309">
        <v>2022</v>
      </c>
      <c r="F41" s="127"/>
      <c r="G41" s="127"/>
      <c r="H41" s="153">
        <v>8</v>
      </c>
      <c r="I41" s="143" t="s">
        <v>202</v>
      </c>
      <c r="J41" s="144">
        <v>0.81458333333333333</v>
      </c>
      <c r="K41" s="154">
        <v>2017</v>
      </c>
      <c r="L41" s="127"/>
    </row>
    <row r="42" spans="1:13">
      <c r="A42" s="128"/>
      <c r="B42" s="153">
        <v>9</v>
      </c>
      <c r="C42" s="143" t="s">
        <v>214</v>
      </c>
      <c r="D42" s="144">
        <v>0.69166666666666676</v>
      </c>
      <c r="E42" s="154">
        <v>2018</v>
      </c>
      <c r="F42" s="127"/>
      <c r="G42" s="127"/>
      <c r="H42" s="153">
        <v>9</v>
      </c>
      <c r="I42" s="143" t="s">
        <v>303</v>
      </c>
      <c r="J42" s="144">
        <v>0.81666666666666676</v>
      </c>
      <c r="K42" s="154">
        <v>2021</v>
      </c>
      <c r="L42" s="127"/>
    </row>
    <row r="43" spans="1:13" ht="13.8" thickBot="1">
      <c r="A43" s="128"/>
      <c r="B43" s="156">
        <v>10</v>
      </c>
      <c r="C43" s="157" t="s">
        <v>225</v>
      </c>
      <c r="D43" s="146">
        <v>0.69236111111111109</v>
      </c>
      <c r="E43" s="158">
        <v>2019</v>
      </c>
      <c r="F43" s="127"/>
      <c r="G43" s="127"/>
      <c r="H43" s="302">
        <v>10</v>
      </c>
      <c r="I43" s="303" t="s">
        <v>516</v>
      </c>
      <c r="J43" s="304">
        <v>0.82152777777777775</v>
      </c>
      <c r="K43" s="305">
        <v>2022</v>
      </c>
      <c r="L43" s="127"/>
    </row>
    <row r="44" spans="1:13" ht="10.199999999999999" customHeight="1">
      <c r="A44" s="128"/>
      <c r="B44" s="159"/>
      <c r="C44" s="159"/>
      <c r="D44" s="159"/>
      <c r="E44" s="159"/>
      <c r="F44" s="159"/>
      <c r="G44" s="127"/>
      <c r="H44" s="127"/>
      <c r="I44" s="160"/>
      <c r="J44" s="159"/>
      <c r="K44" s="159"/>
      <c r="L44" s="128"/>
    </row>
    <row r="45" spans="1:13" ht="13.8" thickBot="1">
      <c r="A45" s="128"/>
      <c r="B45" s="313" t="s">
        <v>114</v>
      </c>
      <c r="C45" s="313"/>
      <c r="D45" s="313"/>
      <c r="E45" s="313"/>
      <c r="F45" s="313"/>
      <c r="G45" s="313"/>
      <c r="H45" s="313"/>
      <c r="I45" s="313"/>
      <c r="J45" s="313"/>
      <c r="K45" s="313"/>
      <c r="L45" s="127"/>
    </row>
    <row r="46" spans="1:13">
      <c r="A46" s="128"/>
      <c r="B46" s="130" t="s">
        <v>93</v>
      </c>
      <c r="C46" s="131" t="s">
        <v>1</v>
      </c>
      <c r="D46" s="132" t="s">
        <v>94</v>
      </c>
      <c r="E46" s="133" t="s">
        <v>9</v>
      </c>
      <c r="F46" s="127"/>
      <c r="G46" s="127"/>
      <c r="H46" s="130" t="s">
        <v>93</v>
      </c>
      <c r="I46" s="131" t="s">
        <v>1</v>
      </c>
      <c r="J46" s="132" t="s">
        <v>94</v>
      </c>
      <c r="K46" s="133" t="s">
        <v>9</v>
      </c>
      <c r="L46" s="127"/>
    </row>
    <row r="47" spans="1:13">
      <c r="A47" s="128"/>
      <c r="B47" s="153">
        <v>1</v>
      </c>
      <c r="C47" s="143" t="s">
        <v>109</v>
      </c>
      <c r="D47" s="144">
        <v>0.65069444444444446</v>
      </c>
      <c r="E47" s="154">
        <v>1999</v>
      </c>
      <c r="F47" s="127"/>
      <c r="G47" s="127"/>
      <c r="H47" s="153">
        <v>1</v>
      </c>
      <c r="I47" s="155" t="s">
        <v>104</v>
      </c>
      <c r="J47" s="144">
        <v>0.71250000000000002</v>
      </c>
      <c r="K47" s="161">
        <v>2009</v>
      </c>
      <c r="L47" s="152"/>
      <c r="M47" s="162"/>
    </row>
    <row r="48" spans="1:13">
      <c r="A48" s="128"/>
      <c r="B48" s="153">
        <v>2</v>
      </c>
      <c r="C48" s="155" t="s">
        <v>102</v>
      </c>
      <c r="D48" s="144">
        <v>0.65138888888888891</v>
      </c>
      <c r="E48" s="154">
        <v>2007</v>
      </c>
      <c r="F48" s="127"/>
      <c r="G48" s="127"/>
      <c r="H48" s="153">
        <v>2</v>
      </c>
      <c r="I48" s="155" t="s">
        <v>205</v>
      </c>
      <c r="J48" s="144">
        <v>0.7368055555555556</v>
      </c>
      <c r="K48" s="154">
        <v>2021</v>
      </c>
      <c r="L48" s="152"/>
      <c r="M48" s="162"/>
    </row>
    <row r="49" spans="1:13">
      <c r="A49" s="128"/>
      <c r="B49" s="153">
        <v>3</v>
      </c>
      <c r="C49" s="143" t="s">
        <v>100</v>
      </c>
      <c r="D49" s="144">
        <v>0.65277777777777779</v>
      </c>
      <c r="E49" s="154">
        <v>2011</v>
      </c>
      <c r="F49" s="127"/>
      <c r="G49" s="127"/>
      <c r="H49" s="153">
        <v>3</v>
      </c>
      <c r="I49" s="143" t="s">
        <v>110</v>
      </c>
      <c r="J49" s="144">
        <v>0.74791666666666667</v>
      </c>
      <c r="K49" s="154">
        <v>2004</v>
      </c>
      <c r="L49" s="152"/>
      <c r="M49" s="162"/>
    </row>
    <row r="50" spans="1:13">
      <c r="A50" s="128"/>
      <c r="B50" s="153">
        <v>4</v>
      </c>
      <c r="C50" s="143" t="s">
        <v>98</v>
      </c>
      <c r="D50" s="144">
        <v>0.66111111111111109</v>
      </c>
      <c r="E50" s="154">
        <v>2010</v>
      </c>
      <c r="F50" s="127"/>
      <c r="G50" s="127"/>
      <c r="H50" s="153">
        <v>4</v>
      </c>
      <c r="I50" s="143" t="s">
        <v>106</v>
      </c>
      <c r="J50" s="144">
        <v>0.7597222222222223</v>
      </c>
      <c r="K50" s="154">
        <v>2008</v>
      </c>
      <c r="L50" s="152"/>
      <c r="M50" s="162"/>
    </row>
    <row r="51" spans="1:13">
      <c r="A51" s="128"/>
      <c r="B51" s="306">
        <v>5</v>
      </c>
      <c r="C51" s="307" t="s">
        <v>302</v>
      </c>
      <c r="D51" s="308">
        <v>0.6645833333333333</v>
      </c>
      <c r="E51" s="309">
        <v>2022</v>
      </c>
      <c r="F51" s="127"/>
      <c r="G51" s="127"/>
      <c r="H51" s="153">
        <v>5</v>
      </c>
      <c r="I51" s="143" t="s">
        <v>99</v>
      </c>
      <c r="J51" s="144">
        <v>0.76041666666666663</v>
      </c>
      <c r="K51" s="154">
        <v>2015</v>
      </c>
      <c r="L51" s="152"/>
      <c r="M51" s="162"/>
    </row>
    <row r="52" spans="1:13">
      <c r="A52" s="128"/>
      <c r="B52" s="153">
        <v>6</v>
      </c>
      <c r="C52" s="143" t="s">
        <v>97</v>
      </c>
      <c r="D52" s="144">
        <v>0.66527777777777775</v>
      </c>
      <c r="E52" s="154">
        <v>2010</v>
      </c>
      <c r="F52" s="127"/>
      <c r="G52" s="127"/>
      <c r="H52" s="153">
        <v>6</v>
      </c>
      <c r="I52" s="143" t="s">
        <v>6</v>
      </c>
      <c r="J52" s="144">
        <v>0.76527777777777783</v>
      </c>
      <c r="K52" s="154">
        <v>2013</v>
      </c>
      <c r="L52" s="127"/>
    </row>
    <row r="53" spans="1:13">
      <c r="A53" s="128"/>
      <c r="B53" s="153">
        <v>7</v>
      </c>
      <c r="C53" s="143" t="s">
        <v>172</v>
      </c>
      <c r="D53" s="144">
        <v>0.66666666666666663</v>
      </c>
      <c r="E53" s="154">
        <v>2015</v>
      </c>
      <c r="F53" s="127"/>
      <c r="G53" s="127"/>
      <c r="H53" s="153">
        <v>7</v>
      </c>
      <c r="I53" s="143" t="s">
        <v>188</v>
      </c>
      <c r="J53" s="144">
        <v>0.76666666666666661</v>
      </c>
      <c r="K53" s="154">
        <v>2018</v>
      </c>
      <c r="L53" s="128"/>
    </row>
    <row r="54" spans="1:13">
      <c r="A54" s="128"/>
      <c r="B54" s="153">
        <v>8</v>
      </c>
      <c r="C54" s="143" t="s">
        <v>96</v>
      </c>
      <c r="D54" s="144">
        <v>0.66736111111111107</v>
      </c>
      <c r="E54" s="154">
        <v>2010</v>
      </c>
      <c r="F54" s="127"/>
      <c r="G54" s="127"/>
      <c r="H54" s="153">
        <v>8</v>
      </c>
      <c r="I54" s="155" t="s">
        <v>112</v>
      </c>
      <c r="J54" s="144">
        <v>0.76736111111111116</v>
      </c>
      <c r="K54" s="161">
        <v>2009</v>
      </c>
      <c r="L54" s="128"/>
    </row>
    <row r="55" spans="1:13">
      <c r="A55" s="128"/>
      <c r="B55" s="153">
        <v>9</v>
      </c>
      <c r="C55" s="135" t="s">
        <v>125</v>
      </c>
      <c r="D55" s="144">
        <v>0.66736111111111107</v>
      </c>
      <c r="E55" s="154">
        <v>2014</v>
      </c>
      <c r="F55" s="127"/>
      <c r="G55" s="127"/>
      <c r="H55" s="153">
        <v>9</v>
      </c>
      <c r="I55" s="143" t="s">
        <v>113</v>
      </c>
      <c r="J55" s="144">
        <v>0.77083333333333337</v>
      </c>
      <c r="K55" s="154">
        <v>1997</v>
      </c>
      <c r="L55" s="128"/>
    </row>
    <row r="56" spans="1:13" ht="13.8" thickBot="1">
      <c r="A56" s="128"/>
      <c r="B56" s="156">
        <v>10</v>
      </c>
      <c r="C56" s="157" t="s">
        <v>172</v>
      </c>
      <c r="D56" s="146">
        <v>0.6694444444444444</v>
      </c>
      <c r="E56" s="158">
        <v>2016</v>
      </c>
      <c r="F56" s="127"/>
      <c r="G56" s="127"/>
      <c r="H56" s="156">
        <v>10</v>
      </c>
      <c r="I56" s="157" t="s">
        <v>111</v>
      </c>
      <c r="J56" s="146">
        <v>0.7715277777777777</v>
      </c>
      <c r="K56" s="158">
        <v>1999</v>
      </c>
      <c r="L56" s="128"/>
    </row>
    <row r="57" spans="1:13" ht="10.199999999999999" customHeight="1">
      <c r="B57" s="127"/>
      <c r="C57" s="127"/>
      <c r="D57" s="152"/>
      <c r="E57" s="127"/>
      <c r="F57" s="127"/>
      <c r="G57" s="127"/>
      <c r="H57" s="127"/>
      <c r="I57" s="127"/>
      <c r="J57" s="152"/>
      <c r="K57" s="127"/>
    </row>
    <row r="58" spans="1:13" ht="13.8" thickBot="1">
      <c r="B58" s="313" t="s">
        <v>307</v>
      </c>
      <c r="C58" s="313"/>
      <c r="D58" s="313"/>
      <c r="E58" s="313"/>
      <c r="F58" s="313"/>
      <c r="G58" s="313"/>
      <c r="H58" s="313"/>
      <c r="I58" s="313"/>
      <c r="J58" s="313"/>
      <c r="K58" s="313"/>
    </row>
    <row r="59" spans="1:13">
      <c r="B59" s="130" t="s">
        <v>93</v>
      </c>
      <c r="C59" s="131" t="s">
        <v>1</v>
      </c>
      <c r="D59" s="132" t="s">
        <v>94</v>
      </c>
      <c r="E59" s="133" t="s">
        <v>9</v>
      </c>
      <c r="F59" s="258" t="s">
        <v>314</v>
      </c>
      <c r="G59" s="128"/>
      <c r="H59" s="130" t="s">
        <v>93</v>
      </c>
      <c r="I59" s="131" t="s">
        <v>1</v>
      </c>
      <c r="J59" s="132" t="s">
        <v>94</v>
      </c>
      <c r="K59" s="133" t="s">
        <v>9</v>
      </c>
      <c r="L59" s="254" t="s">
        <v>314</v>
      </c>
    </row>
    <row r="60" spans="1:13">
      <c r="B60" s="153">
        <v>1</v>
      </c>
      <c r="C60" s="143" t="s">
        <v>100</v>
      </c>
      <c r="D60" s="144">
        <v>0.66249999999999998</v>
      </c>
      <c r="E60" s="154">
        <v>2011</v>
      </c>
      <c r="F60" s="256">
        <f t="shared" ref="F60:F69" si="0">D60*2.96/3.05</f>
        <v>0.64295081967213119</v>
      </c>
      <c r="G60" s="128"/>
      <c r="H60" s="153">
        <v>1</v>
      </c>
      <c r="I60" s="155" t="s">
        <v>104</v>
      </c>
      <c r="J60" s="263" t="s">
        <v>312</v>
      </c>
      <c r="K60" s="253" t="s">
        <v>313</v>
      </c>
      <c r="L60" s="255">
        <f>F60*2.96/2.75</f>
        <v>0.69204888226527572</v>
      </c>
    </row>
    <row r="61" spans="1:13">
      <c r="B61" s="153">
        <v>2</v>
      </c>
      <c r="C61" s="143" t="s">
        <v>109</v>
      </c>
      <c r="D61" s="144">
        <v>0.66319444444444442</v>
      </c>
      <c r="E61" s="154">
        <v>1998</v>
      </c>
      <c r="F61" s="256">
        <f t="shared" si="0"/>
        <v>0.64362477231329696</v>
      </c>
      <c r="G61" s="128"/>
      <c r="H61" s="153">
        <v>2</v>
      </c>
      <c r="I61" s="143" t="s">
        <v>110</v>
      </c>
      <c r="J61" s="144">
        <v>0.66875000000000007</v>
      </c>
      <c r="K61" s="154">
        <v>2001</v>
      </c>
      <c r="L61" s="256">
        <f>J61*2.96/2.75</f>
        <v>0.71981818181818191</v>
      </c>
    </row>
    <row r="62" spans="1:13">
      <c r="B62" s="153">
        <v>3</v>
      </c>
      <c r="C62" s="135" t="s">
        <v>105</v>
      </c>
      <c r="D62" s="144">
        <v>0.6694444444444444</v>
      </c>
      <c r="E62" s="154">
        <v>2005</v>
      </c>
      <c r="F62" s="256">
        <f t="shared" si="0"/>
        <v>0.64969034608378862</v>
      </c>
      <c r="G62" s="128"/>
      <c r="H62" s="153">
        <v>3</v>
      </c>
      <c r="I62" s="143" t="s">
        <v>111</v>
      </c>
      <c r="J62" s="144">
        <v>0.68263888888888891</v>
      </c>
      <c r="K62" s="154">
        <v>1999</v>
      </c>
      <c r="L62" s="256">
        <f t="shared" ref="L62:L69" si="1">J62*2.96/2.75</f>
        <v>0.73476767676767674</v>
      </c>
    </row>
    <row r="63" spans="1:13">
      <c r="B63" s="153">
        <v>4</v>
      </c>
      <c r="C63" s="143" t="s">
        <v>96</v>
      </c>
      <c r="D63" s="144">
        <v>0.67708333333333337</v>
      </c>
      <c r="E63" s="154">
        <v>2011</v>
      </c>
      <c r="F63" s="256">
        <f t="shared" si="0"/>
        <v>0.65710382513661214</v>
      </c>
      <c r="G63" s="128"/>
      <c r="H63" s="153">
        <v>4</v>
      </c>
      <c r="I63" s="143" t="s">
        <v>6</v>
      </c>
      <c r="J63" s="144">
        <v>0.68402777777777779</v>
      </c>
      <c r="K63" s="154">
        <v>2013</v>
      </c>
      <c r="L63" s="256">
        <f t="shared" si="1"/>
        <v>0.73626262626262617</v>
      </c>
    </row>
    <row r="64" spans="1:13">
      <c r="B64" s="153">
        <v>5</v>
      </c>
      <c r="C64" s="143" t="s">
        <v>308</v>
      </c>
      <c r="D64" s="144">
        <v>0.6777777777777777</v>
      </c>
      <c r="E64" s="154">
        <v>1994</v>
      </c>
      <c r="F64" s="256">
        <f t="shared" si="0"/>
        <v>0.65777777777777779</v>
      </c>
      <c r="G64" s="128"/>
      <c r="H64" s="153">
        <v>5</v>
      </c>
      <c r="I64" s="135" t="s">
        <v>3</v>
      </c>
      <c r="J64" s="144">
        <v>0.68958333333333333</v>
      </c>
      <c r="K64" s="154">
        <v>2012</v>
      </c>
      <c r="L64" s="256">
        <f t="shared" si="1"/>
        <v>0.74224242424242426</v>
      </c>
    </row>
    <row r="65" spans="2:12">
      <c r="B65" s="153">
        <v>6</v>
      </c>
      <c r="C65" s="155" t="s">
        <v>102</v>
      </c>
      <c r="D65" s="144">
        <v>0.68194444444444446</v>
      </c>
      <c r="E65" s="154">
        <v>2007</v>
      </c>
      <c r="F65" s="256">
        <f t="shared" si="0"/>
        <v>0.66182149362477227</v>
      </c>
      <c r="G65" s="128"/>
      <c r="H65" s="153">
        <v>6</v>
      </c>
      <c r="I65" s="155" t="s">
        <v>311</v>
      </c>
      <c r="J65" s="144">
        <v>0.69166666666666676</v>
      </c>
      <c r="K65" s="154">
        <v>1999</v>
      </c>
      <c r="L65" s="256">
        <f t="shared" si="1"/>
        <v>0.74448484848484853</v>
      </c>
    </row>
    <row r="66" spans="2:12">
      <c r="B66" s="153">
        <v>7</v>
      </c>
      <c r="C66" s="143" t="s">
        <v>172</v>
      </c>
      <c r="D66" s="144">
        <v>0.68819444444444444</v>
      </c>
      <c r="E66" s="154">
        <v>2016</v>
      </c>
      <c r="F66" s="256">
        <f t="shared" si="0"/>
        <v>0.66788706739526416</v>
      </c>
      <c r="G66" s="128"/>
      <c r="H66" s="153">
        <v>7</v>
      </c>
      <c r="I66" s="143" t="s">
        <v>99</v>
      </c>
      <c r="J66" s="144">
        <v>0.69444444444444453</v>
      </c>
      <c r="K66" s="154">
        <v>2015</v>
      </c>
      <c r="L66" s="256">
        <f t="shared" si="1"/>
        <v>0.74747474747474751</v>
      </c>
    </row>
    <row r="67" spans="2:12">
      <c r="B67" s="153">
        <v>8</v>
      </c>
      <c r="C67" s="143" t="s">
        <v>309</v>
      </c>
      <c r="D67" s="144">
        <v>0.68888888888888899</v>
      </c>
      <c r="E67" s="154">
        <v>2014</v>
      </c>
      <c r="F67" s="256">
        <f t="shared" si="0"/>
        <v>0.66856102003643003</v>
      </c>
      <c r="G67" s="128"/>
      <c r="H67" s="153">
        <v>8</v>
      </c>
      <c r="I67" s="143" t="s">
        <v>106</v>
      </c>
      <c r="J67" s="144">
        <v>0.69513888888888886</v>
      </c>
      <c r="K67" s="154">
        <v>2008</v>
      </c>
      <c r="L67" s="256">
        <f t="shared" si="1"/>
        <v>0.74822222222222223</v>
      </c>
    </row>
    <row r="68" spans="2:12">
      <c r="B68" s="153">
        <v>9</v>
      </c>
      <c r="C68" s="143" t="s">
        <v>310</v>
      </c>
      <c r="D68" s="144">
        <v>0.68958333333333333</v>
      </c>
      <c r="E68" s="154">
        <v>1994</v>
      </c>
      <c r="F68" s="256">
        <f t="shared" si="0"/>
        <v>0.66923497267759569</v>
      </c>
      <c r="G68" s="128"/>
      <c r="H68" s="153">
        <v>9</v>
      </c>
      <c r="I68" s="143" t="s">
        <v>112</v>
      </c>
      <c r="J68" s="144">
        <v>0.69791666666666663</v>
      </c>
      <c r="K68" s="154">
        <v>2009</v>
      </c>
      <c r="L68" s="256">
        <f t="shared" si="1"/>
        <v>0.75121212121212122</v>
      </c>
    </row>
    <row r="69" spans="2:12" ht="13.8" thickBot="1">
      <c r="B69" s="156">
        <v>10</v>
      </c>
      <c r="C69" s="157" t="s">
        <v>125</v>
      </c>
      <c r="D69" s="146">
        <v>0.69097222222222221</v>
      </c>
      <c r="E69" s="158">
        <v>2014</v>
      </c>
      <c r="F69" s="256">
        <f t="shared" si="0"/>
        <v>0.67058287795992721</v>
      </c>
      <c r="G69" s="128"/>
      <c r="H69" s="156">
        <v>10</v>
      </c>
      <c r="I69" s="157" t="s">
        <v>4</v>
      </c>
      <c r="J69" s="146">
        <v>0.70000000000000007</v>
      </c>
      <c r="K69" s="158">
        <v>2011</v>
      </c>
      <c r="L69" s="256">
        <f t="shared" si="1"/>
        <v>0.75345454545454549</v>
      </c>
    </row>
    <row r="70" spans="2:12">
      <c r="H70" s="128"/>
    </row>
    <row r="71" spans="2:12">
      <c r="C71" s="254" t="s">
        <v>315</v>
      </c>
      <c r="D71" s="254"/>
      <c r="E71" s="254"/>
      <c r="H71" s="163" t="s">
        <v>306</v>
      </c>
    </row>
  </sheetData>
  <mergeCells count="8">
    <mergeCell ref="B58:K58"/>
    <mergeCell ref="B32:K32"/>
    <mergeCell ref="B45:K45"/>
    <mergeCell ref="B2:K2"/>
    <mergeCell ref="B4:E4"/>
    <mergeCell ref="H4:K4"/>
    <mergeCell ref="B6:K6"/>
    <mergeCell ref="D19:I19"/>
  </mergeCells>
  <pageMargins left="0.25" right="0.25" top="0.1" bottom="0.01" header="0" footer="0"/>
  <pageSetup scale="88" orientation="portrait" horizontalDpi="1200" verticalDpi="1200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M43"/>
  <sheetViews>
    <sheetView view="pageLayout" topLeftCell="A10" zoomScale="60" zoomScalePageLayoutView="60" workbookViewId="0">
      <selection activeCell="G38" sqref="G38"/>
    </sheetView>
  </sheetViews>
  <sheetFormatPr defaultColWidth="8.77734375" defaultRowHeight="13.2"/>
  <cols>
    <col min="1" max="1" width="8.77734375" customWidth="1"/>
    <col min="6" max="6" width="42.77734375" customWidth="1"/>
    <col min="7" max="7" width="10.88671875" bestFit="1" customWidth="1"/>
    <col min="12" max="12" width="41" customWidth="1"/>
    <col min="13" max="13" width="2.33203125" hidden="1" customWidth="1"/>
  </cols>
  <sheetData>
    <row r="1" spans="1:12" s="1" customFormat="1" ht="21">
      <c r="A1" s="317" t="s">
        <v>7</v>
      </c>
      <c r="B1" s="317"/>
      <c r="C1" s="317"/>
      <c r="D1" s="317"/>
      <c r="E1" s="317"/>
      <c r="F1" s="317"/>
      <c r="G1" s="317" t="s">
        <v>7</v>
      </c>
      <c r="H1" s="317"/>
      <c r="I1" s="317"/>
      <c r="J1" s="317"/>
      <c r="K1" s="317"/>
      <c r="L1" s="317"/>
    </row>
    <row r="2" spans="1:12" s="1" customFormat="1" ht="21">
      <c r="A2" s="318" t="s">
        <v>42</v>
      </c>
      <c r="B2" s="318"/>
      <c r="C2" s="318"/>
      <c r="D2" s="318"/>
      <c r="E2" s="318"/>
      <c r="F2" s="318"/>
      <c r="G2" s="318" t="s">
        <v>42</v>
      </c>
      <c r="H2" s="318"/>
      <c r="I2" s="318"/>
      <c r="J2" s="318"/>
      <c r="K2" s="318"/>
      <c r="L2" s="318"/>
    </row>
    <row r="3" spans="1:12" s="1" customFormat="1" ht="21">
      <c r="A3" s="318" t="s">
        <v>484</v>
      </c>
      <c r="B3" s="318"/>
      <c r="C3" s="318"/>
      <c r="D3" s="318"/>
      <c r="E3" s="318"/>
      <c r="F3" s="318"/>
      <c r="G3" s="318" t="s">
        <v>484</v>
      </c>
      <c r="H3" s="318"/>
      <c r="I3" s="318"/>
      <c r="J3" s="318"/>
      <c r="K3" s="318"/>
      <c r="L3" s="318"/>
    </row>
    <row r="5" spans="1:12" ht="17.399999999999999">
      <c r="A5" s="11" t="s">
        <v>8</v>
      </c>
      <c r="B5" s="5"/>
      <c r="C5" s="5"/>
      <c r="D5" s="5"/>
      <c r="E5" s="5"/>
      <c r="F5" s="5"/>
      <c r="G5" s="5" t="s">
        <v>29</v>
      </c>
      <c r="H5" s="5"/>
      <c r="I5" s="5"/>
      <c r="J5" s="5"/>
      <c r="K5" s="5"/>
      <c r="L5" s="5"/>
    </row>
    <row r="6" spans="1:12" ht="3" customHeight="1">
      <c r="A6" s="5"/>
      <c r="B6" s="5"/>
      <c r="C6" s="5"/>
      <c r="D6" s="5"/>
      <c r="E6" s="5"/>
      <c r="F6" s="5"/>
      <c r="G6" s="5"/>
      <c r="H6" s="5"/>
      <c r="I6" s="5"/>
      <c r="J6" s="5"/>
      <c r="K6" s="5"/>
      <c r="L6" s="5"/>
    </row>
    <row r="7" spans="1:12" ht="17.399999999999999">
      <c r="A7" s="102" t="s">
        <v>43</v>
      </c>
      <c r="B7" s="102"/>
      <c r="C7" s="102"/>
      <c r="D7" s="102"/>
      <c r="E7" s="102"/>
      <c r="F7" s="6"/>
      <c r="G7" s="102" t="s">
        <v>67</v>
      </c>
      <c r="H7" s="102"/>
      <c r="I7" s="102"/>
      <c r="J7" s="102"/>
      <c r="K7" s="102"/>
      <c r="L7" s="6"/>
    </row>
    <row r="8" spans="1:12" ht="17.399999999999999">
      <c r="A8" s="102" t="s">
        <v>44</v>
      </c>
      <c r="B8" s="102"/>
      <c r="C8" s="102"/>
      <c r="D8" s="102"/>
      <c r="E8" s="102"/>
      <c r="F8" s="6"/>
      <c r="G8" s="102" t="s">
        <v>68</v>
      </c>
      <c r="H8" s="105"/>
      <c r="I8" s="105"/>
      <c r="J8" s="105"/>
      <c r="K8" s="105"/>
      <c r="L8" s="6"/>
    </row>
    <row r="9" spans="1:12" ht="17.399999999999999">
      <c r="A9" s="102" t="s">
        <v>45</v>
      </c>
      <c r="B9" s="102"/>
      <c r="C9" s="102"/>
      <c r="D9" s="102"/>
      <c r="E9" s="102"/>
      <c r="F9" s="6"/>
      <c r="G9" s="102" t="s">
        <v>69</v>
      </c>
      <c r="H9" s="102"/>
      <c r="I9" s="102"/>
      <c r="J9" s="102"/>
      <c r="K9" s="102"/>
      <c r="L9" s="6"/>
    </row>
    <row r="10" spans="1:12" ht="17.399999999999999">
      <c r="A10" s="102" t="s">
        <v>46</v>
      </c>
      <c r="B10" s="102"/>
      <c r="C10" s="102"/>
      <c r="D10" s="102"/>
      <c r="E10" s="102"/>
      <c r="F10" s="6"/>
      <c r="G10" s="102" t="s">
        <v>70</v>
      </c>
      <c r="H10" s="102"/>
      <c r="I10" s="102"/>
      <c r="J10" s="102"/>
      <c r="K10" s="102"/>
      <c r="L10" s="6"/>
    </row>
    <row r="11" spans="1:12" ht="17.399999999999999">
      <c r="A11" s="102" t="s">
        <v>47</v>
      </c>
      <c r="B11" s="102"/>
      <c r="C11" s="102"/>
      <c r="D11" s="102"/>
      <c r="E11" s="102"/>
      <c r="F11" s="6"/>
      <c r="G11" s="102" t="s">
        <v>71</v>
      </c>
      <c r="H11" s="102"/>
      <c r="I11" s="102"/>
      <c r="J11" s="102"/>
      <c r="K11" s="102"/>
      <c r="L11" s="6"/>
    </row>
    <row r="12" spans="1:12" ht="17.399999999999999">
      <c r="A12" s="102" t="s">
        <v>48</v>
      </c>
      <c r="B12" s="102"/>
      <c r="C12" s="102"/>
      <c r="D12" s="102"/>
      <c r="E12" s="102"/>
      <c r="F12" s="6"/>
      <c r="G12" s="102" t="s">
        <v>72</v>
      </c>
      <c r="H12" s="102"/>
      <c r="I12" s="102"/>
      <c r="J12" s="102"/>
      <c r="K12" s="102"/>
      <c r="L12" s="6"/>
    </row>
    <row r="13" spans="1:12" ht="17.399999999999999">
      <c r="A13" s="102" t="s">
        <v>49</v>
      </c>
      <c r="B13" s="102"/>
      <c r="C13" s="102"/>
      <c r="D13" s="102"/>
      <c r="E13" s="102"/>
      <c r="F13" s="6"/>
      <c r="G13" s="102" t="s">
        <v>73</v>
      </c>
      <c r="H13" s="102"/>
      <c r="I13" s="102"/>
      <c r="J13" s="102"/>
      <c r="K13" s="102"/>
      <c r="L13" s="6"/>
    </row>
    <row r="14" spans="1:12" ht="17.399999999999999">
      <c r="A14" s="102" t="s">
        <v>50</v>
      </c>
      <c r="B14" s="102"/>
      <c r="C14" s="102"/>
      <c r="D14" s="102"/>
      <c r="E14" s="102"/>
      <c r="F14" s="6"/>
      <c r="G14" s="102" t="s">
        <v>74</v>
      </c>
      <c r="H14" s="102"/>
      <c r="I14" s="102"/>
      <c r="J14" s="102"/>
      <c r="K14" s="102"/>
      <c r="L14" s="6"/>
    </row>
    <row r="15" spans="1:12" ht="17.399999999999999">
      <c r="A15" s="102" t="s">
        <v>51</v>
      </c>
      <c r="B15" s="102"/>
      <c r="C15" s="102"/>
      <c r="D15" s="102"/>
      <c r="E15" s="102"/>
      <c r="F15" s="6"/>
      <c r="G15" s="102" t="s">
        <v>75</v>
      </c>
      <c r="H15" s="102"/>
      <c r="I15" s="102"/>
      <c r="J15" s="102"/>
      <c r="K15" s="102"/>
      <c r="L15" s="6"/>
    </row>
    <row r="16" spans="1:12" ht="17.399999999999999">
      <c r="A16" s="102" t="s">
        <v>52</v>
      </c>
      <c r="B16" s="102"/>
      <c r="C16" s="102"/>
      <c r="D16" s="102"/>
      <c r="E16" s="102"/>
      <c r="F16" s="6"/>
      <c r="G16" s="102" t="s">
        <v>76</v>
      </c>
      <c r="H16" s="102"/>
      <c r="I16" s="102"/>
      <c r="J16" s="102"/>
      <c r="K16" s="102"/>
      <c r="L16" s="6"/>
    </row>
    <row r="17" spans="1:12" ht="17.399999999999999">
      <c r="A17" s="102" t="s">
        <v>53</v>
      </c>
      <c r="B17" s="102"/>
      <c r="C17" s="102"/>
      <c r="D17" s="102"/>
      <c r="E17" s="102"/>
      <c r="F17" s="6"/>
      <c r="G17" s="102" t="s">
        <v>77</v>
      </c>
      <c r="H17" s="102"/>
      <c r="I17" s="102"/>
      <c r="J17" s="102"/>
      <c r="K17" s="102"/>
      <c r="L17" s="6"/>
    </row>
    <row r="18" spans="1:12" ht="17.399999999999999">
      <c r="A18" s="102" t="s">
        <v>54</v>
      </c>
      <c r="B18" s="103"/>
      <c r="C18" s="102"/>
      <c r="D18" s="102"/>
      <c r="E18" s="102"/>
      <c r="F18" s="6"/>
      <c r="G18" s="102" t="s">
        <v>78</v>
      </c>
      <c r="H18" s="102"/>
      <c r="I18" s="102"/>
      <c r="J18" s="102"/>
      <c r="K18" s="102"/>
      <c r="L18" s="6"/>
    </row>
    <row r="19" spans="1:12" ht="17.399999999999999">
      <c r="A19" s="102" t="s">
        <v>55</v>
      </c>
      <c r="B19" s="102"/>
      <c r="C19" s="102"/>
      <c r="D19" s="102"/>
      <c r="E19" s="102"/>
      <c r="F19" s="6"/>
      <c r="G19" s="102" t="s">
        <v>79</v>
      </c>
      <c r="H19" s="102"/>
      <c r="I19" s="102"/>
      <c r="J19" s="102"/>
      <c r="K19" s="102"/>
      <c r="L19" s="6"/>
    </row>
    <row r="20" spans="1:12" ht="17.399999999999999">
      <c r="A20" s="102" t="s">
        <v>56</v>
      </c>
      <c r="B20" s="102"/>
      <c r="C20" s="102"/>
      <c r="D20" s="102"/>
      <c r="E20" s="102"/>
      <c r="F20" s="6"/>
      <c r="G20" s="102" t="s">
        <v>80</v>
      </c>
      <c r="H20" s="102"/>
      <c r="I20" s="102"/>
      <c r="J20" s="102"/>
      <c r="K20" s="102"/>
      <c r="L20" s="6"/>
    </row>
    <row r="21" spans="1:12" ht="17.399999999999999">
      <c r="A21" s="102" t="s">
        <v>57</v>
      </c>
      <c r="B21" s="102"/>
      <c r="C21" s="102"/>
      <c r="D21" s="102"/>
      <c r="E21" s="102"/>
      <c r="F21" s="6"/>
      <c r="G21" s="102" t="s">
        <v>81</v>
      </c>
      <c r="H21" s="102"/>
      <c r="I21" s="102"/>
      <c r="J21" s="102"/>
      <c r="K21" s="102"/>
      <c r="L21" s="6"/>
    </row>
    <row r="22" spans="1:12" ht="17.399999999999999">
      <c r="A22" s="102" t="s">
        <v>58</v>
      </c>
      <c r="B22" s="102"/>
      <c r="C22" s="102"/>
      <c r="D22" s="102"/>
      <c r="E22" s="102"/>
      <c r="F22" s="6"/>
      <c r="G22" s="102" t="s">
        <v>82</v>
      </c>
      <c r="H22" s="102"/>
      <c r="I22" s="102"/>
      <c r="J22" s="102"/>
      <c r="K22" s="102"/>
      <c r="L22" s="6"/>
    </row>
    <row r="23" spans="1:12" ht="17.399999999999999">
      <c r="A23" s="102" t="s">
        <v>59</v>
      </c>
      <c r="B23" s="102"/>
      <c r="C23" s="102"/>
      <c r="D23" s="102"/>
      <c r="E23" s="102"/>
      <c r="F23" s="6"/>
      <c r="G23" s="102" t="s">
        <v>83</v>
      </c>
      <c r="H23" s="102"/>
      <c r="I23" s="102"/>
      <c r="J23" s="102"/>
      <c r="K23" s="102"/>
      <c r="L23" s="6"/>
    </row>
    <row r="24" spans="1:12" ht="17.399999999999999">
      <c r="A24" s="102" t="s">
        <v>60</v>
      </c>
      <c r="B24" s="102"/>
      <c r="C24" s="102"/>
      <c r="D24" s="102"/>
      <c r="E24" s="102"/>
      <c r="F24" s="6"/>
      <c r="G24" s="102" t="s">
        <v>84</v>
      </c>
      <c r="H24" s="102" t="s">
        <v>85</v>
      </c>
      <c r="I24" s="102"/>
      <c r="J24" s="102"/>
      <c r="K24" s="102"/>
      <c r="L24" s="6"/>
    </row>
    <row r="25" spans="1:12" ht="17.399999999999999">
      <c r="A25" s="102" t="s">
        <v>61</v>
      </c>
      <c r="B25" s="102"/>
      <c r="C25" s="102"/>
      <c r="D25" s="102"/>
      <c r="E25" s="102"/>
      <c r="F25" s="6"/>
      <c r="G25" s="102" t="s">
        <v>86</v>
      </c>
      <c r="H25" s="102"/>
      <c r="I25" s="102"/>
      <c r="J25" s="102"/>
      <c r="K25" s="102"/>
      <c r="L25" s="6"/>
    </row>
    <row r="26" spans="1:12" ht="17.399999999999999">
      <c r="A26" s="102" t="s">
        <v>62</v>
      </c>
      <c r="B26" s="102"/>
      <c r="C26" s="102"/>
      <c r="D26" s="102"/>
      <c r="E26" s="102"/>
      <c r="F26" s="6"/>
      <c r="G26" s="102" t="s">
        <v>87</v>
      </c>
      <c r="H26" s="102"/>
      <c r="I26" s="102"/>
      <c r="J26" s="102"/>
      <c r="K26" s="102"/>
      <c r="L26" s="6"/>
    </row>
    <row r="27" spans="1:12" ht="17.399999999999999">
      <c r="A27" s="104" t="s">
        <v>63</v>
      </c>
      <c r="B27" s="104"/>
      <c r="C27" s="104"/>
      <c r="D27" s="104"/>
      <c r="E27" s="102"/>
      <c r="F27" s="6"/>
      <c r="G27" s="102" t="s">
        <v>88</v>
      </c>
      <c r="H27" s="102"/>
      <c r="I27" s="102"/>
      <c r="J27" s="102"/>
      <c r="K27" s="102"/>
      <c r="L27" s="6"/>
    </row>
    <row r="28" spans="1:12" ht="17.399999999999999">
      <c r="A28" s="104" t="s">
        <v>64</v>
      </c>
      <c r="B28" s="104"/>
      <c r="C28" s="104"/>
      <c r="D28" s="104"/>
      <c r="E28" s="102"/>
      <c r="F28" s="6"/>
      <c r="G28" s="102" t="s">
        <v>89</v>
      </c>
      <c r="H28" s="102"/>
      <c r="I28" s="102"/>
      <c r="J28" s="102"/>
      <c r="K28" s="102"/>
      <c r="L28" s="6"/>
    </row>
    <row r="29" spans="1:12" ht="17.399999999999999">
      <c r="A29" s="104" t="s">
        <v>65</v>
      </c>
      <c r="B29" s="104"/>
      <c r="C29" s="104"/>
      <c r="D29" s="104"/>
      <c r="E29" s="102"/>
      <c r="F29" s="6"/>
      <c r="G29" s="102" t="s">
        <v>90</v>
      </c>
      <c r="H29" s="102"/>
      <c r="I29" s="102"/>
      <c r="J29" s="102"/>
      <c r="K29" s="102"/>
      <c r="L29" s="6"/>
    </row>
    <row r="30" spans="1:12" ht="17.399999999999999">
      <c r="A30" s="104" t="s">
        <v>66</v>
      </c>
      <c r="B30" s="104"/>
      <c r="C30" s="104"/>
      <c r="D30" s="104"/>
      <c r="E30" s="102"/>
      <c r="F30" s="6"/>
      <c r="G30" s="102" t="s">
        <v>159</v>
      </c>
      <c r="H30" s="102"/>
      <c r="I30" s="102"/>
      <c r="J30" s="102"/>
      <c r="K30" s="102"/>
      <c r="L30" s="6"/>
    </row>
    <row r="31" spans="1:12" ht="17.399999999999999">
      <c r="A31" s="104" t="s">
        <v>161</v>
      </c>
      <c r="B31" s="104"/>
      <c r="C31" s="104"/>
      <c r="D31" s="104"/>
      <c r="E31" s="102"/>
      <c r="F31" s="6"/>
      <c r="G31" s="102" t="s">
        <v>160</v>
      </c>
      <c r="H31" s="102"/>
      <c r="I31" s="102"/>
      <c r="J31" s="102"/>
      <c r="K31" s="102"/>
      <c r="L31" s="6"/>
    </row>
    <row r="32" spans="1:12" ht="17.399999999999999">
      <c r="A32" s="104" t="s">
        <v>124</v>
      </c>
      <c r="B32" s="104"/>
      <c r="C32" s="104"/>
      <c r="D32" s="104"/>
      <c r="E32" s="102"/>
      <c r="F32" s="6"/>
      <c r="G32" s="102" t="s">
        <v>180</v>
      </c>
      <c r="H32" s="102"/>
      <c r="I32" s="102"/>
      <c r="J32" s="102"/>
      <c r="K32" s="102"/>
    </row>
    <row r="33" spans="1:12" ht="16.8">
      <c r="A33" s="104" t="s">
        <v>158</v>
      </c>
      <c r="B33" s="102"/>
      <c r="C33" s="102"/>
      <c r="D33" s="102"/>
      <c r="E33" s="102"/>
      <c r="G33" s="102" t="s">
        <v>174</v>
      </c>
      <c r="H33" s="102"/>
      <c r="I33" s="102"/>
      <c r="J33" s="102"/>
      <c r="K33" s="102"/>
    </row>
    <row r="34" spans="1:12" ht="16.8">
      <c r="A34" s="104" t="s">
        <v>182</v>
      </c>
      <c r="B34" s="102"/>
      <c r="C34" s="102"/>
      <c r="D34" s="102"/>
      <c r="E34" s="102"/>
      <c r="G34" s="102" t="s">
        <v>179</v>
      </c>
      <c r="H34" s="102"/>
      <c r="I34" s="102"/>
      <c r="J34" s="102"/>
      <c r="K34" s="102"/>
    </row>
    <row r="35" spans="1:12" ht="16.8">
      <c r="A35" s="104" t="s">
        <v>157</v>
      </c>
      <c r="B35" s="102"/>
      <c r="C35" s="102"/>
      <c r="D35" s="102"/>
      <c r="E35" s="102"/>
      <c r="G35" s="102" t="s">
        <v>191</v>
      </c>
      <c r="H35" s="102"/>
      <c r="I35" s="102"/>
      <c r="J35" s="102"/>
      <c r="K35" s="102"/>
    </row>
    <row r="36" spans="1:12" ht="16.8">
      <c r="A36" s="104" t="s">
        <v>181</v>
      </c>
      <c r="B36" s="102"/>
      <c r="C36" s="102"/>
      <c r="D36" s="102"/>
      <c r="E36" s="102"/>
      <c r="G36" s="102" t="s">
        <v>209</v>
      </c>
      <c r="H36" s="102"/>
      <c r="I36" s="102"/>
      <c r="J36" s="102"/>
      <c r="K36" s="102"/>
    </row>
    <row r="37" spans="1:12" ht="16.8">
      <c r="A37" s="104" t="s">
        <v>189</v>
      </c>
      <c r="B37" s="102"/>
      <c r="C37" s="102"/>
      <c r="D37" s="102"/>
      <c r="E37" s="102"/>
      <c r="G37" s="102" t="s">
        <v>220</v>
      </c>
      <c r="H37" s="102"/>
      <c r="I37" s="102"/>
      <c r="J37" s="102"/>
      <c r="K37" s="102"/>
    </row>
    <row r="38" spans="1:12" ht="16.8">
      <c r="A38" s="104" t="s">
        <v>190</v>
      </c>
      <c r="B38" s="102"/>
      <c r="C38" s="102"/>
      <c r="D38" s="102"/>
      <c r="E38" s="102"/>
      <c r="G38" s="243" t="s">
        <v>486</v>
      </c>
      <c r="H38" s="243"/>
      <c r="I38" s="102"/>
      <c r="J38" s="102"/>
      <c r="K38" s="102"/>
    </row>
    <row r="39" spans="1:12" ht="16.8">
      <c r="A39" s="104" t="s">
        <v>222</v>
      </c>
      <c r="B39" s="102"/>
      <c r="C39" s="102"/>
      <c r="D39" s="102"/>
      <c r="E39" s="102"/>
      <c r="G39" s="243" t="s">
        <v>485</v>
      </c>
      <c r="H39" s="102"/>
      <c r="I39" s="102"/>
      <c r="J39" s="102"/>
      <c r="K39" s="102"/>
    </row>
    <row r="40" spans="1:12" ht="16.8">
      <c r="A40" s="104" t="s">
        <v>295</v>
      </c>
      <c r="B40" s="102"/>
      <c r="C40" s="102"/>
      <c r="D40" s="102"/>
      <c r="E40" s="102"/>
    </row>
    <row r="41" spans="1:12" ht="16.8">
      <c r="A41" s="104" t="s">
        <v>221</v>
      </c>
    </row>
    <row r="42" spans="1:12" ht="18">
      <c r="A42" s="279" t="s">
        <v>487</v>
      </c>
      <c r="G42" s="8"/>
    </row>
    <row r="43" spans="1:12" ht="18">
      <c r="F43" s="92" t="s">
        <v>91</v>
      </c>
      <c r="L43" s="92" t="s">
        <v>91</v>
      </c>
    </row>
  </sheetData>
  <mergeCells count="6">
    <mergeCell ref="A1:F1"/>
    <mergeCell ref="A2:F2"/>
    <mergeCell ref="A3:F3"/>
    <mergeCell ref="G1:L1"/>
    <mergeCell ref="G2:L2"/>
    <mergeCell ref="G3:L3"/>
  </mergeCells>
  <phoneticPr fontId="5" type="noConversion"/>
  <pageMargins left="0.7" right="0.5" top="0.48958333333333331" bottom="0.5" header="0.3" footer="0.3"/>
  <pageSetup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54"/>
  <sheetViews>
    <sheetView showGridLines="0" view="pageLayout" topLeftCell="A3" zoomScale="70" zoomScaleNormal="100" zoomScalePageLayoutView="70" workbookViewId="0">
      <selection activeCell="B43" sqref="B43"/>
    </sheetView>
  </sheetViews>
  <sheetFormatPr defaultColWidth="9.21875" defaultRowHeight="13.2"/>
  <cols>
    <col min="1" max="1" width="2.44140625" customWidth="1"/>
    <col min="2" max="2" width="10.77734375" customWidth="1"/>
    <col min="3" max="3" width="18.6640625" style="17" customWidth="1"/>
    <col min="4" max="4" width="6.77734375" style="34" customWidth="1"/>
    <col min="5" max="5" width="9.77734375" customWidth="1"/>
    <col min="6" max="6" width="19.33203125" style="17" customWidth="1"/>
    <col min="7" max="7" width="6.6640625" style="34" customWidth="1"/>
    <col min="8" max="8" width="15.6640625" customWidth="1"/>
    <col min="9" max="9" width="6.33203125" style="34" customWidth="1"/>
  </cols>
  <sheetData>
    <row r="1" spans="3:9" ht="21">
      <c r="E1" s="4" t="s">
        <v>7</v>
      </c>
    </row>
    <row r="2" spans="3:9" ht="21">
      <c r="E2" s="13" t="s">
        <v>318</v>
      </c>
    </row>
    <row r="3" spans="3:9" ht="29.25" customHeight="1" thickBot="1"/>
    <row r="4" spans="3:9" ht="17.399999999999999" customHeight="1" thickBot="1">
      <c r="C4" s="193" t="s">
        <v>115</v>
      </c>
      <c r="D4" s="192" t="s">
        <v>116</v>
      </c>
      <c r="E4" s="14"/>
      <c r="F4" s="193" t="s">
        <v>117</v>
      </c>
      <c r="G4" s="192" t="s">
        <v>116</v>
      </c>
      <c r="I4"/>
    </row>
    <row r="5" spans="3:9" ht="13.5" customHeight="1">
      <c r="C5" s="194" t="s">
        <v>242</v>
      </c>
      <c r="D5" s="189">
        <v>12</v>
      </c>
      <c r="E5" s="3"/>
      <c r="F5" s="194" t="s">
        <v>386</v>
      </c>
      <c r="G5" s="189">
        <v>12</v>
      </c>
      <c r="I5"/>
    </row>
    <row r="6" spans="3:9" ht="13.5" customHeight="1">
      <c r="C6" s="195" t="s">
        <v>243</v>
      </c>
      <c r="D6" s="190">
        <v>12</v>
      </c>
      <c r="E6" s="3"/>
      <c r="F6" s="195" t="s">
        <v>251</v>
      </c>
      <c r="G6" s="190">
        <v>12</v>
      </c>
      <c r="I6"/>
    </row>
    <row r="7" spans="3:9" ht="13.5" customHeight="1">
      <c r="C7" s="195" t="s">
        <v>240</v>
      </c>
      <c r="D7" s="190">
        <v>12</v>
      </c>
      <c r="E7" s="3"/>
      <c r="F7" s="195" t="s">
        <v>385</v>
      </c>
      <c r="G7" s="190">
        <v>12</v>
      </c>
      <c r="I7"/>
    </row>
    <row r="8" spans="3:9" ht="13.5" customHeight="1">
      <c r="C8" s="195" t="s">
        <v>245</v>
      </c>
      <c r="D8" s="190">
        <v>12</v>
      </c>
      <c r="E8" s="3"/>
      <c r="F8" s="195" t="s">
        <v>410</v>
      </c>
      <c r="G8" s="190">
        <v>12</v>
      </c>
      <c r="I8"/>
    </row>
    <row r="9" spans="3:9" ht="13.5" customHeight="1">
      <c r="C9" s="195" t="s">
        <v>239</v>
      </c>
      <c r="D9" s="190">
        <v>12</v>
      </c>
      <c r="E9" s="3"/>
      <c r="F9" s="195" t="s">
        <v>256</v>
      </c>
      <c r="G9" s="190">
        <v>11</v>
      </c>
      <c r="I9"/>
    </row>
    <row r="10" spans="3:9" ht="13.5" customHeight="1">
      <c r="C10" s="195" t="s">
        <v>347</v>
      </c>
      <c r="D10" s="190">
        <v>12</v>
      </c>
      <c r="E10" s="3"/>
      <c r="F10" s="195" t="s">
        <v>254</v>
      </c>
      <c r="G10" s="190">
        <v>11</v>
      </c>
      <c r="I10"/>
    </row>
    <row r="11" spans="3:9" ht="13.5" customHeight="1">
      <c r="C11" s="195" t="s">
        <v>244</v>
      </c>
      <c r="D11" s="190">
        <v>12</v>
      </c>
      <c r="E11" s="3"/>
      <c r="F11" s="195" t="s">
        <v>252</v>
      </c>
      <c r="G11" s="190">
        <v>11</v>
      </c>
      <c r="I11"/>
    </row>
    <row r="12" spans="3:9" ht="13.5" customHeight="1">
      <c r="C12" s="195" t="s">
        <v>246</v>
      </c>
      <c r="D12" s="190">
        <v>12</v>
      </c>
      <c r="E12" s="3"/>
      <c r="F12" s="195" t="s">
        <v>490</v>
      </c>
      <c r="G12" s="190">
        <v>11</v>
      </c>
      <c r="I12"/>
    </row>
    <row r="13" spans="3:9" ht="13.5" customHeight="1">
      <c r="C13" s="195" t="s">
        <v>238</v>
      </c>
      <c r="D13" s="190">
        <v>12</v>
      </c>
      <c r="E13" s="3"/>
      <c r="F13" s="195" t="s">
        <v>414</v>
      </c>
      <c r="G13" s="190">
        <v>11</v>
      </c>
      <c r="I13"/>
    </row>
    <row r="14" spans="3:9" ht="13.5" customHeight="1">
      <c r="C14" s="195" t="s">
        <v>331</v>
      </c>
      <c r="D14" s="190">
        <v>12</v>
      </c>
      <c r="E14" s="3"/>
      <c r="F14" s="195" t="s">
        <v>255</v>
      </c>
      <c r="G14" s="190">
        <v>11</v>
      </c>
      <c r="I14"/>
    </row>
    <row r="15" spans="3:9" ht="13.5" customHeight="1">
      <c r="C15" s="195" t="s">
        <v>241</v>
      </c>
      <c r="D15" s="190">
        <v>12</v>
      </c>
      <c r="E15" s="3"/>
      <c r="F15" s="195" t="s">
        <v>491</v>
      </c>
      <c r="G15" s="190">
        <v>11</v>
      </c>
      <c r="I15"/>
    </row>
    <row r="16" spans="3:9" ht="13.5" customHeight="1">
      <c r="C16" s="195" t="s">
        <v>247</v>
      </c>
      <c r="D16" s="190">
        <v>11</v>
      </c>
      <c r="E16" s="3"/>
      <c r="F16" s="195" t="s">
        <v>253</v>
      </c>
      <c r="G16" s="190">
        <v>11</v>
      </c>
      <c r="I16"/>
    </row>
    <row r="17" spans="2:9" ht="13.5" customHeight="1">
      <c r="C17" s="195" t="s">
        <v>266</v>
      </c>
      <c r="D17" s="190">
        <v>11</v>
      </c>
      <c r="E17" s="16"/>
      <c r="F17" s="195" t="s">
        <v>258</v>
      </c>
      <c r="G17" s="190">
        <v>10</v>
      </c>
      <c r="I17"/>
    </row>
    <row r="18" spans="2:9" ht="13.5" customHeight="1">
      <c r="C18" s="195" t="s">
        <v>488</v>
      </c>
      <c r="D18" s="190">
        <v>11</v>
      </c>
      <c r="E18" s="16"/>
      <c r="F18" s="195" t="s">
        <v>382</v>
      </c>
      <c r="G18" s="190">
        <v>10</v>
      </c>
      <c r="I18"/>
    </row>
    <row r="19" spans="2:9" ht="13.5" customHeight="1">
      <c r="C19" s="195" t="s">
        <v>371</v>
      </c>
      <c r="D19" s="190">
        <v>11</v>
      </c>
      <c r="E19" s="16"/>
      <c r="F19" s="195" t="s">
        <v>257</v>
      </c>
      <c r="G19" s="190">
        <v>10</v>
      </c>
      <c r="I19"/>
    </row>
    <row r="20" spans="2:9" ht="13.5" customHeight="1">
      <c r="C20" s="195" t="s">
        <v>249</v>
      </c>
      <c r="D20" s="190">
        <v>11</v>
      </c>
      <c r="E20" s="16"/>
      <c r="F20" s="195" t="s">
        <v>345</v>
      </c>
      <c r="G20" s="190">
        <v>10</v>
      </c>
      <c r="I20"/>
    </row>
    <row r="21" spans="2:9" ht="13.5" customHeight="1">
      <c r="C21" s="195" t="s">
        <v>248</v>
      </c>
      <c r="D21" s="190">
        <v>11</v>
      </c>
      <c r="E21" s="16"/>
      <c r="F21" s="195" t="s">
        <v>416</v>
      </c>
      <c r="G21" s="190">
        <v>10</v>
      </c>
      <c r="I21"/>
    </row>
    <row r="22" spans="2:9" ht="13.5" customHeight="1">
      <c r="C22" s="195" t="s">
        <v>329</v>
      </c>
      <c r="D22" s="190">
        <v>10</v>
      </c>
      <c r="E22" s="16"/>
      <c r="F22" s="195" t="s">
        <v>339</v>
      </c>
      <c r="G22" s="190">
        <v>9</v>
      </c>
      <c r="I22"/>
    </row>
    <row r="23" spans="2:9" ht="13.5" customHeight="1">
      <c r="C23" s="195" t="s">
        <v>332</v>
      </c>
      <c r="D23" s="190">
        <v>10</v>
      </c>
      <c r="E23" s="16"/>
      <c r="F23" s="195" t="s">
        <v>415</v>
      </c>
      <c r="G23" s="190">
        <v>9</v>
      </c>
      <c r="I23"/>
    </row>
    <row r="24" spans="2:9" ht="13.5" customHeight="1">
      <c r="C24" s="195" t="s">
        <v>332</v>
      </c>
      <c r="D24" s="190">
        <v>10</v>
      </c>
      <c r="E24" s="16"/>
      <c r="F24" s="195" t="s">
        <v>342</v>
      </c>
      <c r="G24" s="190">
        <v>9</v>
      </c>
      <c r="I24"/>
    </row>
    <row r="25" spans="2:9" ht="13.5" customHeight="1">
      <c r="C25" s="195" t="s">
        <v>250</v>
      </c>
      <c r="D25" s="190">
        <v>10</v>
      </c>
      <c r="E25" s="16"/>
      <c r="F25" s="195" t="s">
        <v>341</v>
      </c>
      <c r="G25" s="190">
        <v>9</v>
      </c>
      <c r="I25"/>
    </row>
    <row r="26" spans="2:9" ht="13.5" customHeight="1">
      <c r="C26" s="195" t="s">
        <v>330</v>
      </c>
      <c r="D26" s="190">
        <v>10</v>
      </c>
      <c r="E26" s="16"/>
      <c r="F26" s="195" t="s">
        <v>344</v>
      </c>
      <c r="G26" s="190">
        <v>9</v>
      </c>
      <c r="I26"/>
    </row>
    <row r="27" spans="2:9" ht="13.5" customHeight="1">
      <c r="C27" s="195" t="s">
        <v>334</v>
      </c>
      <c r="D27" s="190">
        <v>10</v>
      </c>
      <c r="E27" s="16"/>
      <c r="F27" s="195" t="s">
        <v>380</v>
      </c>
      <c r="G27" s="190">
        <v>9</v>
      </c>
      <c r="H27" s="15"/>
      <c r="I27"/>
    </row>
    <row r="28" spans="2:9" ht="13.5" customHeight="1">
      <c r="C28" s="195" t="s">
        <v>336</v>
      </c>
      <c r="D28" s="190">
        <v>10</v>
      </c>
      <c r="E28" s="16"/>
      <c r="F28" s="195" t="s">
        <v>337</v>
      </c>
      <c r="G28" s="190">
        <v>9</v>
      </c>
      <c r="H28" s="15"/>
      <c r="I28"/>
    </row>
    <row r="29" spans="2:9" ht="13.5" customHeight="1">
      <c r="B29" s="2"/>
      <c r="C29" s="195" t="s">
        <v>325</v>
      </c>
      <c r="D29" s="191">
        <v>9</v>
      </c>
      <c r="F29" s="195" t="s">
        <v>413</v>
      </c>
      <c r="G29" s="190">
        <v>9</v>
      </c>
      <c r="I29"/>
    </row>
    <row r="30" spans="2:9" ht="13.5" customHeight="1">
      <c r="B30" s="2"/>
      <c r="C30" s="195" t="s">
        <v>357</v>
      </c>
      <c r="D30" s="191">
        <v>9</v>
      </c>
      <c r="F30" s="195" t="s">
        <v>340</v>
      </c>
      <c r="G30" s="190">
        <v>9</v>
      </c>
      <c r="I30"/>
    </row>
    <row r="31" spans="2:9" ht="13.5" customHeight="1">
      <c r="B31" s="2"/>
      <c r="C31" s="195" t="s">
        <v>406</v>
      </c>
      <c r="D31" s="191">
        <v>9</v>
      </c>
      <c r="F31" s="195" t="s">
        <v>338</v>
      </c>
      <c r="G31" s="190">
        <v>9</v>
      </c>
      <c r="H31" s="2"/>
      <c r="I31" s="15"/>
    </row>
    <row r="32" spans="2:9" ht="13.5" customHeight="1" thickBot="1">
      <c r="B32" s="2"/>
      <c r="C32" s="195" t="s">
        <v>323</v>
      </c>
      <c r="D32" s="191">
        <v>9</v>
      </c>
      <c r="F32" s="196" t="s">
        <v>343</v>
      </c>
      <c r="G32" s="198">
        <v>9</v>
      </c>
      <c r="H32" s="2"/>
      <c r="I32" s="15"/>
    </row>
    <row r="33" spans="2:9" ht="13.5" customHeight="1">
      <c r="C33" s="195" t="s">
        <v>328</v>
      </c>
      <c r="D33" s="191">
        <v>9</v>
      </c>
      <c r="H33" s="2"/>
      <c r="I33" s="15"/>
    </row>
    <row r="34" spans="2:9" ht="13.5" customHeight="1">
      <c r="C34" s="195" t="s">
        <v>358</v>
      </c>
      <c r="D34" s="191">
        <v>9</v>
      </c>
      <c r="E34" s="2"/>
      <c r="F34" s="197"/>
      <c r="H34" s="2"/>
      <c r="I34" s="16"/>
    </row>
    <row r="35" spans="2:9" ht="13.5" customHeight="1">
      <c r="C35" s="195" t="s">
        <v>324</v>
      </c>
      <c r="D35" s="191">
        <v>9</v>
      </c>
      <c r="E35" s="2"/>
      <c r="F35" s="197"/>
      <c r="H35" s="2"/>
      <c r="I35" s="16"/>
    </row>
    <row r="36" spans="2:9" ht="13.5" customHeight="1">
      <c r="C36" s="195" t="s">
        <v>327</v>
      </c>
      <c r="D36" s="191">
        <v>9</v>
      </c>
      <c r="E36" s="2"/>
      <c r="F36" s="197"/>
      <c r="H36" s="2"/>
      <c r="I36" s="16"/>
    </row>
    <row r="37" spans="2:9" ht="13.5" customHeight="1">
      <c r="C37" s="195" t="s">
        <v>326</v>
      </c>
      <c r="D37" s="191">
        <v>9</v>
      </c>
      <c r="E37" s="2"/>
      <c r="F37" s="81"/>
      <c r="H37" s="2"/>
      <c r="I37" s="15"/>
    </row>
    <row r="38" spans="2:9" ht="13.5" customHeight="1" thickBot="1">
      <c r="C38" s="196" t="s">
        <v>333</v>
      </c>
      <c r="D38" s="198">
        <v>9</v>
      </c>
      <c r="E38" s="2"/>
      <c r="F38" s="81"/>
      <c r="H38" s="2"/>
      <c r="I38" s="15"/>
    </row>
    <row r="39" spans="2:9" ht="13.5" customHeight="1">
      <c r="B39" s="2"/>
      <c r="C39" s="81" t="s">
        <v>489</v>
      </c>
      <c r="D39" s="16"/>
      <c r="E39" s="2"/>
      <c r="H39" s="2"/>
      <c r="I39" s="15"/>
    </row>
    <row r="40" spans="2:9" ht="13.5" customHeight="1">
      <c r="B40" s="2"/>
      <c r="C40" s="206"/>
      <c r="D40" s="16"/>
      <c r="E40" s="2"/>
      <c r="H40" s="2"/>
      <c r="I40" s="15"/>
    </row>
    <row r="41" spans="2:9" ht="13.5" customHeight="1">
      <c r="B41" s="2"/>
      <c r="C41" s="81"/>
      <c r="D41" s="16"/>
      <c r="E41" s="2"/>
      <c r="H41" s="2"/>
      <c r="I41" s="15"/>
    </row>
    <row r="42" spans="2:9" ht="13.5" customHeight="1">
      <c r="B42" s="2"/>
      <c r="C42" s="81"/>
      <c r="D42" s="16"/>
      <c r="E42" s="2"/>
    </row>
    <row r="43" spans="2:9" ht="13.5" customHeight="1">
      <c r="B43" s="2"/>
      <c r="C43" s="81"/>
      <c r="D43" s="16"/>
      <c r="E43" s="2"/>
    </row>
    <row r="44" spans="2:9" ht="13.5" customHeight="1">
      <c r="B44" s="2"/>
      <c r="C44" s="81"/>
      <c r="D44" s="16"/>
      <c r="E44" s="2"/>
    </row>
    <row r="45" spans="2:9" ht="13.5" customHeight="1">
      <c r="B45" s="2"/>
      <c r="C45" s="81"/>
      <c r="D45" s="16"/>
      <c r="E45" s="2"/>
    </row>
    <row r="46" spans="2:9" ht="13.5" customHeight="1">
      <c r="B46" s="2"/>
      <c r="C46" s="81"/>
      <c r="D46" s="281"/>
      <c r="E46" s="2"/>
    </row>
    <row r="47" spans="2:9" ht="13.5" customHeight="1">
      <c r="B47" s="2"/>
      <c r="C47" s="81"/>
      <c r="D47" s="16"/>
      <c r="E47" s="2"/>
    </row>
    <row r="48" spans="2:9" ht="13.5" customHeight="1">
      <c r="B48" s="2"/>
      <c r="C48" s="81"/>
      <c r="D48" s="16"/>
      <c r="E48" s="2"/>
    </row>
    <row r="49" spans="4:4" ht="13.5" customHeight="1">
      <c r="D49" s="16"/>
    </row>
    <row r="50" spans="4:4" ht="15" customHeight="1">
      <c r="D50" s="16"/>
    </row>
    <row r="51" spans="4:4" ht="15" customHeight="1">
      <c r="D51" s="16"/>
    </row>
    <row r="52" spans="4:4" ht="15" customHeight="1">
      <c r="D52" s="16"/>
    </row>
    <row r="53" spans="4:4">
      <c r="D53" s="16"/>
    </row>
    <row r="54" spans="4:4">
      <c r="D54" s="16"/>
    </row>
  </sheetData>
  <phoneticPr fontId="5" type="noConversion"/>
  <pageMargins left="0.5" right="0.41666666666666669" top="0.75" bottom="0.5376344086021505" header="0.3" footer="0.3"/>
  <pageSetup orientation="portrait" horizontalDpi="4294967293" verticalDpi="4294967293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D91"/>
  <sheetViews>
    <sheetView view="pageLayout" topLeftCell="A66" zoomScale="70" zoomScalePageLayoutView="70" workbookViewId="0">
      <selection activeCell="A76" sqref="A76"/>
    </sheetView>
  </sheetViews>
  <sheetFormatPr defaultColWidth="8.77734375" defaultRowHeight="13.2"/>
  <cols>
    <col min="2" max="2" width="25.21875" customWidth="1"/>
    <col min="4" max="4" width="38.33203125" customWidth="1"/>
  </cols>
  <sheetData>
    <row r="1" spans="1:4" s="31" customFormat="1" ht="17.399999999999999">
      <c r="A1" s="320" t="s">
        <v>176</v>
      </c>
      <c r="B1" s="320"/>
      <c r="C1" s="320"/>
      <c r="D1" s="320"/>
    </row>
    <row r="2" spans="1:4" s="31" customFormat="1" ht="17.399999999999999">
      <c r="A2" s="312" t="s">
        <v>177</v>
      </c>
      <c r="B2" s="312"/>
      <c r="C2" s="312"/>
      <c r="D2" s="312"/>
    </row>
    <row r="3" spans="1:4" s="31" customFormat="1" ht="7.05" customHeight="1">
      <c r="A3" s="318"/>
      <c r="B3" s="318"/>
      <c r="C3" s="318"/>
      <c r="D3" s="318"/>
    </row>
    <row r="4" spans="1:4" ht="17.399999999999999">
      <c r="A4" s="319" t="s">
        <v>8</v>
      </c>
      <c r="B4" s="319"/>
      <c r="C4" s="319"/>
      <c r="D4" s="319"/>
    </row>
    <row r="5" spans="1:4" ht="13.95" customHeight="1">
      <c r="A5" s="19" t="s">
        <v>127</v>
      </c>
    </row>
    <row r="6" spans="1:4" ht="13.95" customHeight="1">
      <c r="A6" s="19" t="s">
        <v>44</v>
      </c>
      <c r="C6" s="5"/>
      <c r="D6" s="5"/>
    </row>
    <row r="7" spans="1:4" ht="13.95" customHeight="1">
      <c r="A7" s="19" t="s">
        <v>45</v>
      </c>
      <c r="C7" s="5"/>
      <c r="D7" s="5"/>
    </row>
    <row r="8" spans="1:4" ht="13.95" customHeight="1">
      <c r="A8" s="20" t="s">
        <v>129</v>
      </c>
      <c r="C8" s="6"/>
      <c r="D8" s="6"/>
    </row>
    <row r="9" spans="1:4" ht="13.95" customHeight="1">
      <c r="A9" s="20" t="s">
        <v>130</v>
      </c>
      <c r="C9" s="6"/>
      <c r="D9" s="6"/>
    </row>
    <row r="10" spans="1:4" ht="13.95" customHeight="1">
      <c r="A10" s="20" t="s">
        <v>128</v>
      </c>
      <c r="C10" s="6"/>
      <c r="D10" s="6"/>
    </row>
    <row r="11" spans="1:4" ht="13.95" customHeight="1">
      <c r="A11" s="20" t="s">
        <v>131</v>
      </c>
      <c r="C11" s="6"/>
      <c r="D11" s="6"/>
    </row>
    <row r="12" spans="1:4" ht="13.95" customHeight="1">
      <c r="A12" s="20" t="s">
        <v>52</v>
      </c>
      <c r="C12" s="6"/>
      <c r="D12" s="6"/>
    </row>
    <row r="13" spans="1:4" ht="13.95" customHeight="1">
      <c r="A13" s="20" t="s">
        <v>132</v>
      </c>
      <c r="C13" s="6"/>
      <c r="D13" s="6"/>
    </row>
    <row r="14" spans="1:4" ht="13.95" customHeight="1">
      <c r="A14" s="20" t="s">
        <v>133</v>
      </c>
      <c r="C14" s="6"/>
      <c r="D14" s="6"/>
    </row>
    <row r="15" spans="1:4" ht="13.95" customHeight="1">
      <c r="A15" s="20" t="s">
        <v>134</v>
      </c>
      <c r="C15" s="6"/>
      <c r="D15" s="6"/>
    </row>
    <row r="16" spans="1:4" ht="13.95" customHeight="1">
      <c r="A16" s="20" t="s">
        <v>64</v>
      </c>
      <c r="C16" s="6"/>
      <c r="D16" s="6"/>
    </row>
    <row r="17" spans="1:4" ht="13.95" customHeight="1">
      <c r="A17" s="20" t="s">
        <v>135</v>
      </c>
      <c r="C17" s="6"/>
      <c r="D17" s="6"/>
    </row>
    <row r="18" spans="1:4" ht="13.95" customHeight="1">
      <c r="A18" s="20" t="s">
        <v>136</v>
      </c>
      <c r="C18" s="6"/>
      <c r="D18" s="6"/>
    </row>
    <row r="19" spans="1:4" ht="13.95" customHeight="1">
      <c r="A19" s="20" t="s">
        <v>124</v>
      </c>
      <c r="C19" s="6"/>
      <c r="D19" s="6"/>
    </row>
    <row r="20" spans="1:4" ht="13.95" customHeight="1">
      <c r="A20" s="20" t="s">
        <v>158</v>
      </c>
      <c r="C20" s="6"/>
      <c r="D20" s="6"/>
    </row>
    <row r="21" spans="1:4" ht="13.95" customHeight="1">
      <c r="A21" s="20" t="s">
        <v>182</v>
      </c>
      <c r="C21" s="6"/>
      <c r="D21" s="6"/>
    </row>
    <row r="22" spans="1:4" ht="13.95" customHeight="1">
      <c r="A22" s="20" t="s">
        <v>157</v>
      </c>
      <c r="C22" s="6"/>
      <c r="D22" s="6"/>
    </row>
    <row r="23" spans="1:4" ht="17.399999999999999">
      <c r="A23" s="20" t="s">
        <v>156</v>
      </c>
      <c r="C23" s="6"/>
      <c r="D23" s="6"/>
    </row>
    <row r="24" spans="1:4" ht="13.95" customHeight="1">
      <c r="A24" s="20" t="s">
        <v>181</v>
      </c>
      <c r="C24" s="6"/>
      <c r="D24" s="6"/>
    </row>
    <row r="25" spans="1:4" ht="13.95" customHeight="1">
      <c r="A25" s="20" t="s">
        <v>192</v>
      </c>
      <c r="C25" s="6"/>
      <c r="D25" s="6"/>
    </row>
    <row r="26" spans="1:4" ht="13.95" customHeight="1">
      <c r="A26" s="20" t="s">
        <v>222</v>
      </c>
      <c r="C26" s="6"/>
      <c r="D26" s="6"/>
    </row>
    <row r="27" spans="1:4" ht="13.95" customHeight="1">
      <c r="A27" s="20" t="s">
        <v>210</v>
      </c>
      <c r="C27" s="6"/>
      <c r="D27" s="6"/>
    </row>
    <row r="28" spans="1:4" ht="16.95" customHeight="1">
      <c r="A28" s="20" t="s">
        <v>299</v>
      </c>
    </row>
    <row r="29" spans="1:4" ht="13.95" customHeight="1">
      <c r="A29" s="20" t="s">
        <v>223</v>
      </c>
    </row>
    <row r="30" spans="1:4" ht="13.95" customHeight="1">
      <c r="A30" s="20" t="s">
        <v>221</v>
      </c>
    </row>
    <row r="31" spans="1:4" ht="13.95" customHeight="1">
      <c r="A31" s="301" t="s">
        <v>487</v>
      </c>
    </row>
    <row r="32" spans="1:4" ht="13.95" customHeight="1">
      <c r="A32" s="20"/>
    </row>
    <row r="33" spans="1:4" ht="13.95" customHeight="1">
      <c r="A33" s="20"/>
    </row>
    <row r="34" spans="1:4" ht="13.95" customHeight="1"/>
    <row r="35" spans="1:4" ht="13.95" customHeight="1"/>
    <row r="36" spans="1:4" ht="13.95" customHeight="1">
      <c r="A36" s="319" t="s">
        <v>143</v>
      </c>
      <c r="B36" s="319"/>
      <c r="C36" s="319"/>
      <c r="D36" s="319"/>
    </row>
    <row r="37" spans="1:4" ht="13.95" customHeight="1">
      <c r="A37" s="21"/>
    </row>
    <row r="38" spans="1:4" ht="13.95" customHeight="1">
      <c r="A38" s="19" t="s">
        <v>145</v>
      </c>
      <c r="B38" s="9"/>
    </row>
    <row r="39" spans="1:4" ht="13.95" customHeight="1">
      <c r="A39" s="19" t="s">
        <v>134</v>
      </c>
    </row>
    <row r="40" spans="1:4" ht="13.95" customHeight="1">
      <c r="A40" s="19" t="s">
        <v>144</v>
      </c>
    </row>
    <row r="41" spans="1:4" ht="13.95" customHeight="1">
      <c r="A41" s="22" t="s">
        <v>155</v>
      </c>
      <c r="B41" s="6"/>
    </row>
    <row r="42" spans="1:4" ht="13.95" customHeight="1">
      <c r="A42" s="21" t="s">
        <v>298</v>
      </c>
    </row>
    <row r="43" spans="1:4" ht="13.95" customHeight="1"/>
    <row r="44" spans="1:4" ht="13.95" customHeight="1">
      <c r="A44" s="20" t="s">
        <v>216</v>
      </c>
    </row>
    <row r="45" spans="1:4" ht="13.95" customHeight="1">
      <c r="A45" s="20"/>
    </row>
    <row r="46" spans="1:4" ht="13.95" customHeight="1">
      <c r="A46" s="20"/>
    </row>
    <row r="47" spans="1:4" ht="13.95" customHeight="1">
      <c r="A47" s="20"/>
    </row>
    <row r="48" spans="1:4" ht="13.95" customHeight="1">
      <c r="A48" s="20"/>
    </row>
    <row r="49" spans="1:4" ht="13.95" customHeight="1">
      <c r="A49" s="20"/>
    </row>
    <row r="50" spans="1:4" ht="13.95" customHeight="1"/>
    <row r="51" spans="1:4" ht="19.95" customHeight="1">
      <c r="A51" s="20"/>
    </row>
    <row r="52" spans="1:4" ht="20.55" customHeight="1"/>
    <row r="54" spans="1:4" ht="17.399999999999999">
      <c r="A54" s="320" t="s">
        <v>176</v>
      </c>
      <c r="B54" s="320"/>
      <c r="C54" s="320"/>
      <c r="D54" s="320"/>
    </row>
    <row r="55" spans="1:4" ht="17.399999999999999">
      <c r="A55" s="312" t="s">
        <v>177</v>
      </c>
      <c r="B55" s="312"/>
      <c r="C55" s="312"/>
      <c r="D55" s="312"/>
    </row>
    <row r="56" spans="1:4" ht="13.95" customHeight="1"/>
    <row r="57" spans="1:4" ht="14.25" customHeight="1">
      <c r="A57" s="319" t="s">
        <v>29</v>
      </c>
      <c r="B57" s="319"/>
      <c r="C57" s="319"/>
      <c r="D57" s="319"/>
    </row>
    <row r="58" spans="1:4" ht="14.25" customHeight="1">
      <c r="A58" s="20" t="s">
        <v>137</v>
      </c>
      <c r="C58" s="6"/>
      <c r="D58" s="6"/>
    </row>
    <row r="59" spans="1:4" ht="14.25" customHeight="1">
      <c r="A59" s="20" t="s">
        <v>138</v>
      </c>
      <c r="C59" s="6"/>
      <c r="D59" s="6"/>
    </row>
    <row r="60" spans="1:4" ht="14.25" customHeight="1">
      <c r="A60" s="20" t="s">
        <v>139</v>
      </c>
      <c r="C60" s="6"/>
      <c r="D60" s="6"/>
    </row>
    <row r="61" spans="1:4" ht="14.25" customHeight="1">
      <c r="A61" s="20" t="s">
        <v>140</v>
      </c>
      <c r="C61" s="7"/>
      <c r="D61" s="7"/>
    </row>
    <row r="62" spans="1:4" ht="14.25" customHeight="1">
      <c r="A62" s="20" t="s">
        <v>78</v>
      </c>
      <c r="C62" s="7"/>
      <c r="D62" s="7"/>
    </row>
    <row r="63" spans="1:4" ht="14.25" customHeight="1">
      <c r="A63" s="20" t="s">
        <v>83</v>
      </c>
      <c r="C63" s="7"/>
      <c r="D63" s="7"/>
    </row>
    <row r="64" spans="1:4" ht="14.25" customHeight="1">
      <c r="A64" s="20" t="s">
        <v>141</v>
      </c>
      <c r="C64" s="7"/>
      <c r="D64" s="7"/>
    </row>
    <row r="65" spans="1:4" ht="14.25" customHeight="1">
      <c r="A65" s="20" t="s">
        <v>142</v>
      </c>
      <c r="C65" s="7"/>
      <c r="D65" s="7"/>
    </row>
    <row r="66" spans="1:4" ht="14.25" customHeight="1">
      <c r="A66" s="20" t="s">
        <v>87</v>
      </c>
      <c r="C66" s="7"/>
      <c r="D66" s="7"/>
    </row>
    <row r="67" spans="1:4" ht="15">
      <c r="A67" s="20" t="s">
        <v>160</v>
      </c>
    </row>
    <row r="68" spans="1:4" ht="14.25" customHeight="1">
      <c r="A68" s="20" t="s">
        <v>180</v>
      </c>
    </row>
    <row r="69" spans="1:4" ht="15">
      <c r="A69" s="20" t="s">
        <v>179</v>
      </c>
    </row>
    <row r="70" spans="1:4" ht="15">
      <c r="A70" s="21" t="s">
        <v>191</v>
      </c>
    </row>
    <row r="71" spans="1:4" ht="15">
      <c r="A71" s="21" t="s">
        <v>209</v>
      </c>
    </row>
    <row r="72" spans="1:4" ht="15">
      <c r="A72" s="21" t="s">
        <v>211</v>
      </c>
    </row>
    <row r="73" spans="1:4" ht="15.6">
      <c r="A73" s="300" t="s">
        <v>513</v>
      </c>
    </row>
    <row r="74" spans="1:4" ht="15.6">
      <c r="A74" s="300" t="s">
        <v>485</v>
      </c>
    </row>
    <row r="75" spans="1:4" ht="15.6">
      <c r="A75" s="300" t="s">
        <v>514</v>
      </c>
    </row>
    <row r="89" spans="1:4" ht="17.399999999999999">
      <c r="A89" s="319" t="s">
        <v>143</v>
      </c>
      <c r="B89" s="319"/>
      <c r="C89" s="319"/>
      <c r="D89" s="319"/>
    </row>
    <row r="90" spans="1:4" ht="15">
      <c r="A90" s="21"/>
    </row>
    <row r="91" spans="1:4" ht="15">
      <c r="A91" s="20" t="s">
        <v>146</v>
      </c>
      <c r="B91" s="9"/>
    </row>
  </sheetData>
  <mergeCells count="9">
    <mergeCell ref="A55:D55"/>
    <mergeCell ref="A57:D57"/>
    <mergeCell ref="A89:D89"/>
    <mergeCell ref="A4:D4"/>
    <mergeCell ref="A1:D1"/>
    <mergeCell ref="A2:D2"/>
    <mergeCell ref="A3:D3"/>
    <mergeCell ref="A36:D36"/>
    <mergeCell ref="A54:D54"/>
  </mergeCells>
  <phoneticPr fontId="5" type="noConversion"/>
  <pageMargins left="0.7" right="0.5" top="0.48958333333333331" bottom="0.5" header="0.3" footer="0.3"/>
  <pageSetup orientation="portrait" horizontalDpi="1200" verticalDpi="1200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3"/>
  <sheetViews>
    <sheetView view="pageLayout" topLeftCell="A22" zoomScale="70" zoomScalePageLayoutView="70" workbookViewId="0">
      <selection activeCell="D38" sqref="D38:D39"/>
    </sheetView>
  </sheetViews>
  <sheetFormatPr defaultColWidth="8.77734375" defaultRowHeight="13.2"/>
  <cols>
    <col min="1" max="1" width="94.21875" customWidth="1"/>
    <col min="10" max="10" width="9" customWidth="1"/>
    <col min="11" max="11" width="11.33203125" customWidth="1"/>
  </cols>
  <sheetData>
    <row r="1" spans="1:1" ht="21">
      <c r="A1" s="4" t="s">
        <v>7</v>
      </c>
    </row>
    <row r="2" spans="1:1" ht="21">
      <c r="A2" s="4" t="s">
        <v>316</v>
      </c>
    </row>
    <row r="3" spans="1:1" ht="21">
      <c r="A3" s="4" t="s">
        <v>120</v>
      </c>
    </row>
    <row r="4" spans="1:1" ht="21">
      <c r="A4" s="4"/>
    </row>
    <row r="5" spans="1:1" ht="6.75" customHeight="1"/>
    <row r="6" spans="1:1" ht="4.5" customHeight="1">
      <c r="A6" s="9"/>
    </row>
    <row r="7" spans="1:1" ht="17.399999999999999">
      <c r="A7" s="11" t="s">
        <v>147</v>
      </c>
    </row>
    <row r="8" spans="1:1" ht="17.399999999999999">
      <c r="A8" s="12" t="s">
        <v>236</v>
      </c>
    </row>
    <row r="9" spans="1:1" ht="17.399999999999999">
      <c r="A9" s="12"/>
    </row>
    <row r="10" spans="1:1" ht="17.399999999999999">
      <c r="A10" s="11"/>
    </row>
    <row r="11" spans="1:1" ht="17.399999999999999">
      <c r="A11" s="12"/>
    </row>
    <row r="12" spans="1:1" ht="17.399999999999999">
      <c r="A12" s="30"/>
    </row>
    <row r="14" spans="1:1" ht="17.399999999999999">
      <c r="A14" s="12"/>
    </row>
    <row r="15" spans="1:1" ht="17.399999999999999">
      <c r="A15" s="11" t="s">
        <v>148</v>
      </c>
    </row>
    <row r="16" spans="1:1" ht="17.399999999999999">
      <c r="A16" s="12" t="s">
        <v>289</v>
      </c>
    </row>
    <row r="17" spans="1:1" ht="17.399999999999999">
      <c r="A17" s="12"/>
    </row>
    <row r="18" spans="1:1" ht="17.399999999999999">
      <c r="A18" s="11" t="s">
        <v>149</v>
      </c>
    </row>
    <row r="19" spans="1:1" ht="17.399999999999999">
      <c r="A19" s="12" t="s">
        <v>290</v>
      </c>
    </row>
    <row r="20" spans="1:1" ht="17.399999999999999">
      <c r="A20" s="12"/>
    </row>
    <row r="21" spans="1:1" ht="17.399999999999999">
      <c r="A21" s="11" t="s">
        <v>150</v>
      </c>
    </row>
    <row r="22" spans="1:1" ht="17.399999999999999">
      <c r="A22" s="12" t="s">
        <v>292</v>
      </c>
    </row>
    <row r="23" spans="1:1" ht="17.399999999999999">
      <c r="A23" s="12"/>
    </row>
    <row r="24" spans="1:1" ht="17.399999999999999">
      <c r="A24" s="11" t="s">
        <v>119</v>
      </c>
    </row>
    <row r="25" spans="1:1" ht="17.399999999999999">
      <c r="A25" s="12" t="s">
        <v>118</v>
      </c>
    </row>
    <row r="26" spans="1:1" ht="17.399999999999999">
      <c r="A26" s="12"/>
    </row>
    <row r="27" spans="1:1" ht="17.399999999999999">
      <c r="A27" s="11" t="s">
        <v>151</v>
      </c>
    </row>
    <row r="28" spans="1:1" ht="17.399999999999999">
      <c r="A28" s="12"/>
    </row>
    <row r="29" spans="1:1" ht="17.399999999999999">
      <c r="A29" s="11"/>
    </row>
    <row r="32" spans="1:1" ht="17.399999999999999">
      <c r="A32" s="12"/>
    </row>
    <row r="34" spans="1:1" ht="17.399999999999999">
      <c r="A34" s="12"/>
    </row>
    <row r="35" spans="1:1" ht="17.399999999999999">
      <c r="A35" s="10"/>
    </row>
    <row r="36" spans="1:1" ht="17.399999999999999">
      <c r="A36" s="10"/>
    </row>
    <row r="37" spans="1:1" ht="17.399999999999999">
      <c r="A37" s="10"/>
    </row>
    <row r="38" spans="1:1" ht="24" customHeight="1">
      <c r="A38" s="4"/>
    </row>
    <row r="39" spans="1:1" ht="21">
      <c r="A39" s="4"/>
    </row>
    <row r="40" spans="1:1">
      <c r="A40" s="9"/>
    </row>
    <row r="41" spans="1:1" ht="21">
      <c r="A41" s="280" t="s">
        <v>317</v>
      </c>
    </row>
    <row r="42" spans="1:1" ht="17.399999999999999">
      <c r="A42" s="10"/>
    </row>
    <row r="43" spans="1:1" ht="17.399999999999999">
      <c r="A43" s="10"/>
    </row>
  </sheetData>
  <phoneticPr fontId="5" type="noConversion"/>
  <pageMargins left="0.7" right="0.5" top="0.75" bottom="0.75" header="0.3" footer="0.3"/>
  <pageSetup orientation="portrait" horizontalDpi="1200" verticalDpi="1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1:AA65"/>
  <sheetViews>
    <sheetView showGridLines="0" view="pageLayout" zoomScale="60" zoomScalePageLayoutView="60" workbookViewId="0">
      <selection activeCell="C17" sqref="C17"/>
    </sheetView>
  </sheetViews>
  <sheetFormatPr defaultColWidth="30.44140625" defaultRowHeight="13.8"/>
  <cols>
    <col min="1" max="1" width="3.109375" style="65" customWidth="1"/>
    <col min="2" max="2" width="12.88671875" style="65" bestFit="1" customWidth="1"/>
    <col min="3" max="3" width="46.5546875" style="66" bestFit="1" customWidth="1"/>
    <col min="4" max="4" width="28" style="65" bestFit="1" customWidth="1"/>
    <col min="5" max="5" width="7" style="73" customWidth="1"/>
    <col min="6" max="6" width="7.44140625" style="73" customWidth="1"/>
    <col min="7" max="7" width="10" style="65" customWidth="1"/>
    <col min="8" max="8" width="4.77734375" style="65" customWidth="1"/>
    <col min="9" max="9" width="1.33203125" style="65" customWidth="1"/>
    <col min="10" max="10" width="5.21875" style="65" customWidth="1"/>
    <col min="11" max="11" width="8.77734375" style="65" customWidth="1"/>
    <col min="12" max="12" width="17.33203125" style="72" bestFit="1" customWidth="1"/>
    <col min="13" max="13" width="7.33203125" style="65" bestFit="1" customWidth="1"/>
    <col min="14" max="14" width="7.6640625" style="72" customWidth="1"/>
    <col min="15" max="15" width="6.33203125" style="73" customWidth="1"/>
    <col min="16" max="16" width="17.33203125" style="73" bestFit="1" customWidth="1"/>
    <col min="17" max="17" width="7.33203125" style="73" bestFit="1" customWidth="1"/>
    <col min="18" max="18" width="16.44140625" style="65" customWidth="1"/>
    <col min="19" max="19" width="6.77734375" style="65" customWidth="1"/>
    <col min="20" max="20" width="7.6640625" style="65" customWidth="1"/>
    <col min="21" max="21" width="15.6640625" style="73" bestFit="1" customWidth="1"/>
    <col min="22" max="22" width="7.33203125" style="72" bestFit="1" customWidth="1"/>
    <col min="23" max="23" width="16.77734375" style="73" customWidth="1"/>
    <col min="24" max="24" width="5.33203125" style="73" customWidth="1"/>
    <col min="25" max="25" width="16.6640625" style="65" bestFit="1" customWidth="1"/>
    <col min="26" max="26" width="7.33203125" style="65" bestFit="1" customWidth="1"/>
    <col min="27" max="16384" width="30.44140625" style="65"/>
  </cols>
  <sheetData>
    <row r="1" spans="1:27">
      <c r="J1" s="35"/>
      <c r="K1" s="35"/>
      <c r="L1" s="67"/>
      <c r="M1" s="35"/>
      <c r="N1" s="67"/>
      <c r="O1" s="36"/>
      <c r="P1" s="36"/>
      <c r="Q1" s="36"/>
      <c r="R1" s="35"/>
      <c r="S1" s="35"/>
      <c r="T1" s="35"/>
      <c r="U1" s="36"/>
      <c r="V1" s="67"/>
      <c r="W1" s="36"/>
      <c r="X1" s="36"/>
      <c r="Y1" s="35"/>
      <c r="Z1" s="35"/>
      <c r="AA1" s="35"/>
    </row>
    <row r="2" spans="1:27" ht="34.799999999999997" customHeight="1" thickBot="1">
      <c r="J2" s="35"/>
      <c r="K2" s="35"/>
      <c r="L2" s="67"/>
      <c r="M2" s="35"/>
      <c r="N2" s="67"/>
      <c r="O2" s="36"/>
      <c r="P2" s="36"/>
      <c r="Q2" s="36"/>
      <c r="R2" s="35"/>
      <c r="S2"/>
      <c r="T2"/>
      <c r="U2"/>
      <c r="V2"/>
      <c r="W2"/>
      <c r="X2"/>
      <c r="Y2"/>
      <c r="Z2"/>
      <c r="AA2" s="35"/>
    </row>
    <row r="3" spans="1:27" ht="76.8" customHeight="1" thickBot="1">
      <c r="A3"/>
      <c r="B3" s="251" t="s">
        <v>193</v>
      </c>
      <c r="C3" s="252" t="s">
        <v>194</v>
      </c>
      <c r="D3" s="252" t="s">
        <v>195</v>
      </c>
      <c r="E3"/>
      <c r="F3"/>
      <c r="G3"/>
      <c r="H3"/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 s="35"/>
    </row>
    <row r="4" spans="1:27" ht="14.25" customHeight="1">
      <c r="A4"/>
      <c r="B4" s="282">
        <v>44800</v>
      </c>
      <c r="C4" s="186" t="s">
        <v>492</v>
      </c>
      <c r="D4" s="184" t="s">
        <v>493</v>
      </c>
      <c r="E4"/>
      <c r="F4"/>
      <c r="G4"/>
      <c r="H4"/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 s="35"/>
    </row>
    <row r="5" spans="1:27" ht="14.25" customHeight="1">
      <c r="A5"/>
      <c r="B5" s="283">
        <v>44807</v>
      </c>
      <c r="C5" s="187" t="s">
        <v>509</v>
      </c>
      <c r="D5" s="183" t="s">
        <v>352</v>
      </c>
      <c r="E5"/>
      <c r="F5"/>
      <c r="G5"/>
      <c r="H5"/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 s="35"/>
    </row>
    <row r="6" spans="1:27" ht="14.25" customHeight="1">
      <c r="A6"/>
      <c r="B6" s="283">
        <v>44821</v>
      </c>
      <c r="C6" s="187" t="s">
        <v>494</v>
      </c>
      <c r="D6" s="183" t="s">
        <v>495</v>
      </c>
      <c r="E6"/>
      <c r="F6"/>
      <c r="G6"/>
      <c r="H6"/>
      <c r="I6"/>
      <c r="J6"/>
      <c r="K6"/>
      <c r="L6"/>
      <c r="M6"/>
      <c r="N6"/>
      <c r="O6"/>
      <c r="P6"/>
      <c r="Q6"/>
      <c r="R6"/>
      <c r="S6"/>
      <c r="T6"/>
      <c r="U6"/>
      <c r="V6"/>
      <c r="W6"/>
      <c r="X6" s="35"/>
    </row>
    <row r="7" spans="1:27" ht="14.25" customHeight="1">
      <c r="A7"/>
      <c r="B7" s="283">
        <v>44828</v>
      </c>
      <c r="C7" s="187" t="s">
        <v>496</v>
      </c>
      <c r="D7" s="183" t="s">
        <v>497</v>
      </c>
      <c r="E7"/>
      <c r="F7"/>
      <c r="G7"/>
      <c r="H7"/>
      <c r="I7"/>
      <c r="J7"/>
      <c r="K7"/>
      <c r="L7"/>
      <c r="M7"/>
      <c r="N7"/>
      <c r="O7"/>
      <c r="P7"/>
      <c r="Q7"/>
      <c r="R7"/>
      <c r="S7"/>
      <c r="T7"/>
      <c r="U7"/>
      <c r="V7"/>
      <c r="W7"/>
      <c r="X7" s="35"/>
    </row>
    <row r="8" spans="1:27" ht="14.25" customHeight="1">
      <c r="A8"/>
      <c r="B8" s="283">
        <v>44834</v>
      </c>
      <c r="C8" s="187" t="s">
        <v>498</v>
      </c>
      <c r="D8" s="183" t="s">
        <v>499</v>
      </c>
      <c r="E8"/>
      <c r="F8"/>
      <c r="G8"/>
      <c r="H8"/>
      <c r="I8"/>
      <c r="J8"/>
      <c r="K8"/>
      <c r="L8"/>
      <c r="M8"/>
      <c r="N8"/>
      <c r="O8"/>
      <c r="P8"/>
      <c r="Q8"/>
      <c r="R8"/>
      <c r="S8"/>
      <c r="T8"/>
      <c r="U8"/>
      <c r="V8"/>
      <c r="W8"/>
      <c r="X8" s="35"/>
    </row>
    <row r="9" spans="1:27" ht="14.25" customHeight="1">
      <c r="A9"/>
      <c r="B9" s="283">
        <v>44849</v>
      </c>
      <c r="C9" s="187" t="s">
        <v>500</v>
      </c>
      <c r="D9" s="183" t="s">
        <v>501</v>
      </c>
      <c r="E9"/>
      <c r="F9"/>
      <c r="G9"/>
      <c r="H9"/>
      <c r="I9"/>
      <c r="J9"/>
      <c r="K9"/>
      <c r="L9"/>
      <c r="M9"/>
      <c r="N9"/>
      <c r="O9"/>
      <c r="P9"/>
      <c r="Q9"/>
      <c r="R9"/>
      <c r="S9"/>
      <c r="T9"/>
      <c r="U9"/>
      <c r="V9"/>
      <c r="W9"/>
      <c r="X9" s="35"/>
    </row>
    <row r="10" spans="1:27" ht="14.25" customHeight="1">
      <c r="A10" s="78"/>
      <c r="B10" s="283">
        <v>44855</v>
      </c>
      <c r="C10" s="187" t="s">
        <v>505</v>
      </c>
      <c r="D10" s="183" t="s">
        <v>493</v>
      </c>
      <c r="E10" s="77"/>
      <c r="F10" s="77"/>
      <c r="G10"/>
      <c r="H10"/>
      <c r="I10"/>
      <c r="J10"/>
      <c r="K10"/>
      <c r="L10"/>
      <c r="M10"/>
      <c r="N10"/>
      <c r="O10"/>
      <c r="P10"/>
      <c r="Q10"/>
      <c r="R10"/>
      <c r="S10"/>
      <c r="T10"/>
      <c r="U10"/>
      <c r="V10"/>
      <c r="W10"/>
      <c r="X10" s="35"/>
    </row>
    <row r="11" spans="1:27" ht="14.25" customHeight="1">
      <c r="A11" s="78"/>
      <c r="B11" s="283">
        <v>44856</v>
      </c>
      <c r="C11" s="187" t="s">
        <v>507</v>
      </c>
      <c r="D11" s="183" t="s">
        <v>502</v>
      </c>
      <c r="E11" s="65"/>
      <c r="F11" s="77"/>
      <c r="G11" s="77"/>
      <c r="H11"/>
      <c r="I11"/>
      <c r="J11"/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 s="35"/>
    </row>
    <row r="12" spans="1:27" ht="14.25" customHeight="1">
      <c r="A12" s="78"/>
      <c r="B12" s="283">
        <v>44862</v>
      </c>
      <c r="C12" s="187" t="s">
        <v>503</v>
      </c>
      <c r="D12" s="183" t="s">
        <v>493</v>
      </c>
      <c r="E12" s="65"/>
      <c r="F12" s="77"/>
      <c r="G12" s="77"/>
      <c r="H12"/>
      <c r="I12"/>
      <c r="J12"/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 s="35"/>
    </row>
    <row r="13" spans="1:27" ht="14.25" customHeight="1">
      <c r="A13" s="78"/>
      <c r="B13" s="283">
        <v>44863</v>
      </c>
      <c r="C13" s="187" t="s">
        <v>506</v>
      </c>
      <c r="D13" s="183" t="s">
        <v>508</v>
      </c>
      <c r="E13" s="65"/>
      <c r="F13" s="77"/>
      <c r="G13" s="77"/>
      <c r="H13"/>
      <c r="I13"/>
      <c r="J13"/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 s="35"/>
    </row>
    <row r="14" spans="1:27" ht="14.25" customHeight="1">
      <c r="A14" s="78"/>
      <c r="B14" s="283">
        <v>44868</v>
      </c>
      <c r="C14" s="187" t="s">
        <v>510</v>
      </c>
      <c r="D14" s="183" t="s">
        <v>493</v>
      </c>
      <c r="E14" s="65"/>
      <c r="F14" s="77"/>
      <c r="G14" s="77"/>
      <c r="H14"/>
      <c r="I14"/>
      <c r="J14"/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 s="35"/>
    </row>
    <row r="15" spans="1:27" ht="14.25" customHeight="1">
      <c r="A15" s="78"/>
      <c r="B15" s="283">
        <v>44877</v>
      </c>
      <c r="C15" s="187" t="s">
        <v>511</v>
      </c>
      <c r="D15" s="183" t="s">
        <v>504</v>
      </c>
      <c r="E15" s="65"/>
      <c r="F15" s="77"/>
      <c r="G15" s="77"/>
      <c r="H15"/>
      <c r="I15"/>
      <c r="J15"/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 s="35"/>
    </row>
    <row r="16" spans="1:27" ht="14.25" customHeight="1" thickBot="1">
      <c r="A16" s="78"/>
      <c r="B16" s="284">
        <v>44891</v>
      </c>
      <c r="C16" s="188" t="s">
        <v>522</v>
      </c>
      <c r="D16" s="185" t="s">
        <v>521</v>
      </c>
      <c r="E16" s="65"/>
      <c r="F16" s="77"/>
      <c r="G16" s="77"/>
      <c r="H16"/>
      <c r="I16"/>
      <c r="J16"/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 s="35"/>
    </row>
    <row r="17" spans="1:27" ht="14.25" customHeight="1">
      <c r="A17" s="78"/>
      <c r="H17" s="77"/>
      <c r="I17" s="77"/>
      <c r="J17"/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/>
      <c r="Z17"/>
      <c r="AA17" s="35"/>
    </row>
    <row r="18" spans="1:27" ht="14.25" customHeight="1">
      <c r="A18" s="78"/>
      <c r="H18" s="77"/>
      <c r="I18" s="77"/>
      <c r="J18"/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/>
      <c r="Z18"/>
      <c r="AA18" s="35"/>
    </row>
    <row r="19" spans="1:27" ht="14.25" customHeight="1">
      <c r="A19"/>
      <c r="B19"/>
      <c r="C19"/>
      <c r="D19"/>
      <c r="E19" s="34"/>
      <c r="F19" s="34"/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 s="35"/>
    </row>
    <row r="20" spans="1:27" ht="14.25" customHeight="1">
      <c r="A20"/>
      <c r="B20"/>
      <c r="C20"/>
      <c r="D20"/>
      <c r="E20" s="34"/>
      <c r="F20" s="34"/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/>
      <c r="Z20"/>
      <c r="AA20" s="35"/>
    </row>
    <row r="21" spans="1:27" ht="14.25" customHeight="1">
      <c r="A21"/>
      <c r="B21"/>
      <c r="C21"/>
      <c r="D21"/>
      <c r="E21" s="34"/>
      <c r="F21" s="34"/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/>
      <c r="Z21"/>
      <c r="AA21" s="35"/>
    </row>
    <row r="22" spans="1:27" ht="14.25" customHeight="1">
      <c r="A22"/>
      <c r="B22"/>
      <c r="C22"/>
      <c r="D22"/>
      <c r="E22" s="34"/>
      <c r="F22" s="34"/>
      <c r="G2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/>
      <c r="Z22"/>
      <c r="AA22" s="35"/>
    </row>
    <row r="23" spans="1:27" ht="14.25" customHeight="1">
      <c r="A23"/>
      <c r="B23"/>
      <c r="C23"/>
      <c r="D23"/>
      <c r="E23" s="34"/>
      <c r="F23" s="34"/>
      <c r="G23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/>
      <c r="Z23"/>
      <c r="AA23" s="35"/>
    </row>
    <row r="24" spans="1:27" ht="14.25" customHeight="1">
      <c r="A24"/>
      <c r="B24"/>
      <c r="C24"/>
      <c r="D24"/>
      <c r="E24" s="34"/>
      <c r="F24" s="34"/>
      <c r="G24"/>
      <c r="H24"/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/>
      <c r="Z24"/>
      <c r="AA24" s="35"/>
    </row>
    <row r="25" spans="1:27" ht="14.25" customHeight="1">
      <c r="A25"/>
      <c r="B25"/>
      <c r="C25"/>
      <c r="D25"/>
      <c r="E25" s="34"/>
      <c r="F25" s="34"/>
      <c r="G25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/>
      <c r="Z25"/>
      <c r="AA25" s="35"/>
    </row>
    <row r="26" spans="1:27" ht="14.25" customHeight="1">
      <c r="A26"/>
      <c r="B26"/>
      <c r="C26"/>
      <c r="D26"/>
      <c r="E26" s="34"/>
      <c r="F26" s="34"/>
      <c r="G26"/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/>
      <c r="Z26"/>
      <c r="AA26" s="35"/>
    </row>
    <row r="27" spans="1:27" ht="14.25" customHeight="1">
      <c r="A27"/>
      <c r="B27"/>
      <c r="C27"/>
      <c r="D27"/>
      <c r="E27" s="34"/>
      <c r="F27" s="34"/>
      <c r="G27"/>
      <c r="H27"/>
      <c r="I27"/>
      <c r="J27"/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/>
      <c r="Z27"/>
      <c r="AA27" s="35"/>
    </row>
    <row r="28" spans="1:27" ht="14.25" customHeight="1">
      <c r="A28"/>
      <c r="B28"/>
      <c r="C28"/>
      <c r="D28"/>
      <c r="E28" s="34"/>
      <c r="F28" s="34"/>
      <c r="G28"/>
      <c r="H28"/>
      <c r="I28"/>
      <c r="J28"/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/>
      <c r="Z28"/>
      <c r="AA28" s="35"/>
    </row>
    <row r="29" spans="1:27" ht="14.25" customHeight="1">
      <c r="A29"/>
      <c r="B29"/>
      <c r="C29"/>
      <c r="D29"/>
      <c r="E29" s="34"/>
      <c r="F29" s="34"/>
      <c r="G29"/>
      <c r="H29"/>
      <c r="I29"/>
      <c r="J29"/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/>
      <c r="Z29"/>
      <c r="AA29" s="35"/>
    </row>
    <row r="30" spans="1:27" ht="14.25" customHeight="1">
      <c r="A30"/>
      <c r="B30"/>
      <c r="C30"/>
      <c r="D30"/>
      <c r="E30" s="34"/>
      <c r="F30" s="34"/>
      <c r="G30"/>
      <c r="H30"/>
      <c r="I30"/>
      <c r="J30"/>
      <c r="K30"/>
      <c r="L30"/>
      <c r="M30"/>
      <c r="N30"/>
      <c r="O30"/>
      <c r="P30"/>
      <c r="Q30"/>
      <c r="R30"/>
      <c r="S30"/>
      <c r="T30"/>
      <c r="U30"/>
      <c r="V30"/>
      <c r="W30"/>
      <c r="X30"/>
      <c r="Y30"/>
      <c r="Z30"/>
      <c r="AA30" s="35"/>
    </row>
    <row r="31" spans="1:27" ht="14.25" customHeight="1">
      <c r="A31"/>
      <c r="B31"/>
      <c r="C31"/>
      <c r="D31"/>
      <c r="E31" s="34"/>
      <c r="F31" s="34"/>
      <c r="G31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/>
      <c r="W31"/>
      <c r="X31"/>
      <c r="Y31"/>
      <c r="Z31"/>
      <c r="AA31" s="35"/>
    </row>
    <row r="32" spans="1:27" ht="14.25" customHeight="1">
      <c r="A32"/>
      <c r="B32"/>
      <c r="C32"/>
      <c r="D32"/>
      <c r="E32" s="34"/>
      <c r="F32" s="34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/>
      <c r="Z32"/>
      <c r="AA32" s="35"/>
    </row>
    <row r="33" spans="1:27" ht="14.25" customHeight="1">
      <c r="A33"/>
      <c r="B33"/>
      <c r="C33"/>
      <c r="D33"/>
      <c r="E33" s="34"/>
      <c r="F33" s="34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/>
      <c r="Z33"/>
      <c r="AA33" s="35"/>
    </row>
    <row r="34" spans="1:27" ht="14.25" customHeight="1">
      <c r="A34"/>
      <c r="B34"/>
      <c r="C34"/>
      <c r="D34"/>
      <c r="E34" s="34"/>
      <c r="F34" s="34"/>
      <c r="G34"/>
      <c r="H34"/>
      <c r="I34"/>
      <c r="J34"/>
      <c r="K34"/>
      <c r="L34"/>
      <c r="M34"/>
      <c r="N34"/>
      <c r="O34"/>
      <c r="P34"/>
      <c r="Q34"/>
      <c r="R34"/>
      <c r="S34" s="75"/>
      <c r="T34"/>
      <c r="U34"/>
      <c r="V34" s="17"/>
      <c r="W34"/>
      <c r="X34" s="70"/>
      <c r="Y34" s="68"/>
      <c r="Z34" s="68"/>
      <c r="AA34" s="35"/>
    </row>
    <row r="35" spans="1:27" ht="14.25" customHeight="1">
      <c r="A35"/>
      <c r="B35"/>
      <c r="C35"/>
      <c r="D35"/>
      <c r="E35" s="34"/>
      <c r="F35" s="34"/>
      <c r="G35"/>
      <c r="H35"/>
      <c r="I35"/>
      <c r="J35"/>
      <c r="K35"/>
      <c r="L35"/>
      <c r="M35"/>
      <c r="N35"/>
      <c r="O35"/>
      <c r="P35"/>
      <c r="Q35"/>
      <c r="R35"/>
      <c r="S35" s="75"/>
      <c r="U35"/>
      <c r="V35" s="17"/>
      <c r="W35"/>
      <c r="X35" s="70"/>
      <c r="Y35" s="71"/>
      <c r="Z35" s="68"/>
      <c r="AA35" s="35"/>
    </row>
    <row r="36" spans="1:27" ht="14.25" customHeight="1">
      <c r="A36"/>
      <c r="B36"/>
      <c r="C36"/>
      <c r="D36"/>
      <c r="E36" s="34"/>
      <c r="F36" s="34"/>
      <c r="G36"/>
      <c r="H36"/>
      <c r="I36"/>
      <c r="J36"/>
      <c r="K36"/>
      <c r="L36"/>
      <c r="M36"/>
      <c r="N36"/>
      <c r="O36"/>
      <c r="P36"/>
      <c r="Q36"/>
      <c r="R36"/>
      <c r="S36" s="75"/>
      <c r="X36" s="69"/>
      <c r="Y36" s="68"/>
      <c r="Z36" s="68"/>
      <c r="AA36" s="35"/>
    </row>
    <row r="37" spans="1:27" ht="14.25" customHeight="1">
      <c r="A37"/>
      <c r="B37"/>
      <c r="C37"/>
      <c r="D37"/>
      <c r="E37" s="34"/>
      <c r="F37" s="34"/>
      <c r="G37"/>
      <c r="H37"/>
      <c r="I37"/>
      <c r="J37"/>
      <c r="K37"/>
      <c r="L37"/>
      <c r="M37"/>
      <c r="N37"/>
      <c r="O37"/>
      <c r="P37"/>
      <c r="Q37"/>
      <c r="R37"/>
      <c r="S37" s="75"/>
      <c r="X37" s="70"/>
      <c r="Y37" s="68"/>
      <c r="Z37" s="68"/>
      <c r="AA37" s="35"/>
    </row>
    <row r="38" spans="1:27" ht="14.25" customHeight="1">
      <c r="A38"/>
      <c r="B38"/>
      <c r="C38"/>
      <c r="D38"/>
      <c r="E38" s="34"/>
      <c r="F38" s="34"/>
      <c r="G38"/>
      <c r="H38"/>
      <c r="I38"/>
      <c r="J38"/>
      <c r="K38"/>
      <c r="L38"/>
      <c r="M38"/>
      <c r="N38"/>
      <c r="O38"/>
      <c r="P38"/>
      <c r="Q38"/>
      <c r="R38"/>
      <c r="S38" s="75"/>
      <c r="X38" s="70"/>
      <c r="Y38" s="68"/>
      <c r="Z38" s="68"/>
      <c r="AA38" s="35"/>
    </row>
    <row r="39" spans="1:27" ht="14.25" customHeight="1">
      <c r="A39"/>
      <c r="B39"/>
      <c r="C39"/>
      <c r="D39"/>
      <c r="E39" s="34"/>
      <c r="F39" s="34"/>
      <c r="G39"/>
      <c r="H39"/>
      <c r="I39"/>
      <c r="J39"/>
      <c r="K39"/>
      <c r="L39"/>
      <c r="M39"/>
      <c r="N39"/>
      <c r="O39"/>
      <c r="P39"/>
      <c r="Q39"/>
      <c r="R39"/>
      <c r="S39" s="75"/>
      <c r="X39" s="70"/>
      <c r="Y39" s="68"/>
      <c r="Z39" s="68"/>
      <c r="AA39" s="35"/>
    </row>
    <row r="40" spans="1:27" ht="14.25" customHeight="1">
      <c r="A40"/>
      <c r="B40"/>
      <c r="C40"/>
      <c r="D40"/>
      <c r="E40" s="34"/>
      <c r="F40" s="34"/>
      <c r="G40"/>
      <c r="H40"/>
      <c r="I40"/>
      <c r="J40"/>
      <c r="K40"/>
      <c r="L40"/>
      <c r="M40"/>
      <c r="N40"/>
      <c r="O40"/>
      <c r="P40"/>
      <c r="Q40"/>
      <c r="R40"/>
      <c r="S40" s="75"/>
      <c r="X40" s="70"/>
      <c r="Y40" s="68"/>
      <c r="Z40" s="68"/>
      <c r="AA40" s="35"/>
    </row>
    <row r="41" spans="1:27" ht="14.25" customHeight="1">
      <c r="A41"/>
      <c r="B41"/>
      <c r="C41"/>
      <c r="D41"/>
      <c r="E41" s="34"/>
      <c r="F41" s="34"/>
      <c r="G41"/>
      <c r="H41"/>
      <c r="I41"/>
      <c r="J41"/>
      <c r="K41"/>
      <c r="L41"/>
      <c r="M41"/>
      <c r="N41"/>
      <c r="O41"/>
      <c r="P41"/>
      <c r="Q41"/>
      <c r="R41"/>
      <c r="S41" s="75"/>
      <c r="X41" s="70"/>
      <c r="Y41" s="68"/>
      <c r="Z41" s="68"/>
      <c r="AA41" s="35"/>
    </row>
    <row r="42" spans="1:27" ht="15" customHeight="1">
      <c r="A42"/>
      <c r="B42"/>
      <c r="C42"/>
      <c r="D42"/>
      <c r="E42" s="34"/>
      <c r="F42" s="34"/>
      <c r="G42"/>
      <c r="H42"/>
      <c r="I42"/>
      <c r="J42"/>
      <c r="K42"/>
      <c r="L42"/>
      <c r="M42"/>
      <c r="N42"/>
      <c r="O42"/>
      <c r="P42"/>
      <c r="Q42"/>
      <c r="R42"/>
      <c r="S42" s="68"/>
      <c r="X42" s="36"/>
      <c r="Y42" s="35"/>
      <c r="Z42" s="35"/>
      <c r="AA42" s="35"/>
    </row>
    <row r="43" spans="1:27" ht="14.25" customHeight="1">
      <c r="A43"/>
      <c r="B43"/>
      <c r="C43"/>
      <c r="D43"/>
      <c r="E43" s="34"/>
      <c r="F43" s="34"/>
      <c r="G43"/>
      <c r="H43"/>
      <c r="I43"/>
      <c r="J43"/>
      <c r="K43"/>
      <c r="L43"/>
      <c r="M43"/>
      <c r="N43"/>
      <c r="O43"/>
      <c r="P43"/>
      <c r="Q43"/>
      <c r="R43"/>
      <c r="S43" s="74"/>
    </row>
    <row r="44" spans="1:27" ht="14.25" customHeight="1">
      <c r="A44"/>
      <c r="B44"/>
      <c r="C44"/>
      <c r="D44"/>
      <c r="E44" s="34"/>
      <c r="F44" s="34"/>
      <c r="G44"/>
      <c r="H44"/>
      <c r="I44"/>
      <c r="J44"/>
      <c r="K44"/>
      <c r="L44"/>
      <c r="M44"/>
      <c r="N44"/>
      <c r="O44"/>
      <c r="P44"/>
      <c r="Q44"/>
      <c r="R44"/>
      <c r="S44" s="74"/>
    </row>
    <row r="45" spans="1:27">
      <c r="R45" s="74"/>
      <c r="S45" s="74"/>
    </row>
    <row r="46" spans="1:27">
      <c r="R46" s="74"/>
      <c r="S46" s="74"/>
    </row>
    <row r="47" spans="1:27">
      <c r="R47" s="74"/>
      <c r="S47" s="74"/>
    </row>
    <row r="48" spans="1:27">
      <c r="R48" s="74"/>
      <c r="S48" s="74"/>
    </row>
    <row r="49" spans="18:19">
      <c r="R49" s="74"/>
      <c r="S49" s="74"/>
    </row>
    <row r="50" spans="18:19">
      <c r="R50" s="74"/>
      <c r="S50" s="74"/>
    </row>
    <row r="65" spans="2:2">
      <c r="B65" s="79"/>
    </row>
  </sheetData>
  <sortState ref="B4:E9">
    <sortCondition ref="B4:B9"/>
  </sortState>
  <phoneticPr fontId="5" type="noConversion"/>
  <pageMargins left="0.5" right="0.39583333333333298" top="0.54166666666666663" bottom="0.21875" header="0.25" footer="0.5"/>
  <pageSetup orientation="portrait" horizontalDpi="4294967293" verticalDpi="4294967293" r:id="rId1"/>
  <headerFooter alignWithMargins="0">
    <oddHeader xml:space="preserve">&amp;C&amp;"Footlight MT Light,Bold"&amp;18 2022 Season Summary
RB Cross Country
</oddHead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1:Y158"/>
  <sheetViews>
    <sheetView showGridLines="0" view="pageLayout" topLeftCell="A148" zoomScale="50" zoomScalePageLayoutView="50" workbookViewId="0">
      <selection activeCell="B3" sqref="B3"/>
    </sheetView>
  </sheetViews>
  <sheetFormatPr defaultColWidth="18.77734375" defaultRowHeight="13.8"/>
  <cols>
    <col min="1" max="1" width="5" style="65" customWidth="1"/>
    <col min="2" max="2" width="7.109375" style="65" customWidth="1"/>
    <col min="3" max="3" width="22.88671875" style="72" bestFit="1" customWidth="1"/>
    <col min="4" max="4" width="7.77734375" style="65" customWidth="1"/>
    <col min="5" max="5" width="11.33203125" style="65" customWidth="1"/>
    <col min="6" max="6" width="7.5546875" style="206" bestFit="1" customWidth="1"/>
    <col min="7" max="7" width="1.88671875" style="72" customWidth="1"/>
    <col min="8" max="8" width="9.6640625" style="65" customWidth="1"/>
    <col min="9" max="9" width="18.77734375" style="65" customWidth="1"/>
    <col min="10" max="10" width="4.88671875" style="72" customWidth="1"/>
    <col min="11" max="11" width="18.77734375" style="65"/>
    <col min="12" max="12" width="18.77734375" style="72"/>
    <col min="13" max="15" width="18.77734375" style="73"/>
    <col min="16" max="18" width="18.77734375" style="65"/>
    <col min="19" max="19" width="18.77734375" style="73"/>
    <col min="20" max="20" width="18.77734375" style="72"/>
    <col min="21" max="22" width="18.77734375" style="73"/>
    <col min="23" max="16384" width="18.77734375" style="65"/>
  </cols>
  <sheetData>
    <row r="1" spans="1:25">
      <c r="H1" s="35"/>
      <c r="I1" s="35"/>
      <c r="J1" s="67"/>
      <c r="K1" s="35"/>
      <c r="L1" s="67"/>
      <c r="M1" s="36"/>
      <c r="N1" s="36"/>
      <c r="O1" s="36"/>
      <c r="P1" s="35"/>
      <c r="Q1" s="35"/>
      <c r="R1" s="35"/>
      <c r="S1" s="36"/>
      <c r="T1" s="67"/>
      <c r="U1" s="36"/>
      <c r="V1" s="36"/>
      <c r="W1" s="35"/>
      <c r="X1" s="35"/>
      <c r="Y1" s="35"/>
    </row>
    <row r="2" spans="1:25">
      <c r="H2" s="35"/>
      <c r="I2" s="35"/>
      <c r="J2" s="67"/>
      <c r="K2" s="35"/>
      <c r="L2" s="67"/>
      <c r="M2" s="36"/>
      <c r="N2" s="36"/>
      <c r="O2" s="36"/>
      <c r="P2" s="35"/>
      <c r="Q2"/>
      <c r="R2"/>
      <c r="S2"/>
      <c r="T2"/>
      <c r="U2"/>
      <c r="V2"/>
      <c r="W2"/>
      <c r="X2"/>
      <c r="Y2" s="35"/>
    </row>
    <row r="3" spans="1:25" ht="39" customHeight="1">
      <c r="A3"/>
      <c r="B3" s="80" t="s">
        <v>196</v>
      </c>
      <c r="F3" s="205"/>
      <c r="G3" s="17"/>
      <c r="H3"/>
      <c r="I3"/>
      <c r="J3"/>
      <c r="K3"/>
      <c r="L3"/>
      <c r="M3"/>
      <c r="N3"/>
      <c r="O3"/>
      <c r="P3"/>
      <c r="Q3"/>
      <c r="R3"/>
      <c r="S3"/>
      <c r="T3"/>
      <c r="U3"/>
      <c r="V3"/>
      <c r="W3"/>
      <c r="X3"/>
      <c r="Y3" s="35"/>
    </row>
    <row r="4" spans="1:25">
      <c r="A4" s="2"/>
      <c r="B4" s="79"/>
      <c r="H4" s="2"/>
      <c r="I4"/>
      <c r="J4"/>
      <c r="K4"/>
      <c r="L4"/>
      <c r="M4"/>
      <c r="N4"/>
      <c r="O4"/>
      <c r="P4"/>
      <c r="Q4"/>
      <c r="R4"/>
      <c r="S4"/>
      <c r="T4"/>
      <c r="U4"/>
      <c r="V4"/>
      <c r="W4"/>
      <c r="X4"/>
      <c r="Y4" s="35"/>
    </row>
    <row r="5" spans="1:25">
      <c r="A5" s="2"/>
      <c r="H5" s="2"/>
      <c r="I5"/>
      <c r="J5"/>
      <c r="K5"/>
      <c r="L5"/>
      <c r="M5"/>
      <c r="N5"/>
      <c r="O5"/>
      <c r="P5"/>
      <c r="Q5"/>
      <c r="R5"/>
      <c r="S5"/>
      <c r="T5"/>
      <c r="U5"/>
      <c r="V5"/>
      <c r="W5"/>
      <c r="X5"/>
      <c r="Y5" s="35"/>
    </row>
    <row r="6" spans="1:25" ht="18">
      <c r="A6" s="2"/>
      <c r="B6" s="108" t="s">
        <v>227</v>
      </c>
      <c r="C6" s="108"/>
      <c r="D6" s="109"/>
      <c r="E6" s="109"/>
      <c r="F6" s="207"/>
      <c r="G6" s="109"/>
      <c r="H6" s="18" t="s">
        <v>261</v>
      </c>
      <c r="I6" s="18"/>
      <c r="J6"/>
      <c r="K6"/>
      <c r="L6"/>
      <c r="M6"/>
      <c r="N6"/>
      <c r="O6"/>
      <c r="P6"/>
      <c r="Q6"/>
      <c r="R6"/>
      <c r="S6"/>
      <c r="T6"/>
      <c r="U6"/>
      <c r="V6"/>
      <c r="W6"/>
      <c r="X6"/>
      <c r="Y6" s="35"/>
    </row>
    <row r="7" spans="1:25" ht="18">
      <c r="A7" s="2"/>
      <c r="B7" s="110" t="s">
        <v>228</v>
      </c>
      <c r="C7" s="110" t="s">
        <v>259</v>
      </c>
      <c r="D7" s="111" t="s">
        <v>116</v>
      </c>
      <c r="E7" s="112" t="s">
        <v>229</v>
      </c>
      <c r="F7" s="208" t="s">
        <v>235</v>
      </c>
      <c r="G7" s="202"/>
      <c r="H7" s="18" t="s">
        <v>262</v>
      </c>
      <c r="I7" s="18"/>
      <c r="J7"/>
      <c r="K7"/>
      <c r="L7"/>
      <c r="M7"/>
      <c r="N7"/>
      <c r="O7"/>
      <c r="P7"/>
      <c r="Q7"/>
      <c r="R7"/>
      <c r="S7"/>
      <c r="T7"/>
      <c r="U7"/>
      <c r="V7"/>
      <c r="W7"/>
      <c r="X7"/>
      <c r="Y7" s="35"/>
    </row>
    <row r="8" spans="1:25" ht="18">
      <c r="A8" s="2"/>
      <c r="B8" s="110">
        <v>22</v>
      </c>
      <c r="C8" s="110" t="s">
        <v>251</v>
      </c>
      <c r="D8" s="111">
        <v>12</v>
      </c>
      <c r="E8" s="113">
        <v>8.8124999999999992E-3</v>
      </c>
      <c r="F8" s="211">
        <f>E8/2</f>
        <v>4.4062499999999996E-3</v>
      </c>
      <c r="G8" s="201"/>
      <c r="H8">
        <v>1</v>
      </c>
      <c r="I8" t="s">
        <v>319</v>
      </c>
      <c r="J8">
        <v>50</v>
      </c>
      <c r="K8"/>
      <c r="L8"/>
      <c r="M8"/>
      <c r="N8"/>
      <c r="O8"/>
      <c r="P8"/>
      <c r="Q8"/>
      <c r="R8"/>
      <c r="S8"/>
      <c r="T8"/>
      <c r="U8"/>
      <c r="V8"/>
      <c r="W8"/>
      <c r="X8"/>
      <c r="Y8" s="35"/>
    </row>
    <row r="9" spans="1:25" ht="18">
      <c r="A9" s="2"/>
      <c r="B9" s="110">
        <v>45</v>
      </c>
      <c r="C9" s="110" t="s">
        <v>256</v>
      </c>
      <c r="D9" s="111">
        <v>11</v>
      </c>
      <c r="E9" s="113">
        <v>9.2673611111111116E-3</v>
      </c>
      <c r="F9" s="211">
        <f>E9/2</f>
        <v>4.6336805555555558E-3</v>
      </c>
      <c r="G9" s="201"/>
      <c r="H9">
        <v>2</v>
      </c>
      <c r="I9" t="s">
        <v>276</v>
      </c>
      <c r="J9">
        <v>66</v>
      </c>
      <c r="K9"/>
      <c r="L9"/>
      <c r="M9"/>
      <c r="N9"/>
      <c r="O9"/>
      <c r="P9"/>
      <c r="Q9"/>
      <c r="R9"/>
      <c r="S9"/>
      <c r="T9"/>
      <c r="U9"/>
      <c r="V9"/>
      <c r="W9"/>
      <c r="X9"/>
      <c r="Y9" s="35"/>
    </row>
    <row r="10" spans="1:25" ht="18">
      <c r="A10" s="2"/>
      <c r="B10" s="110">
        <v>65</v>
      </c>
      <c r="C10" s="110" t="s">
        <v>252</v>
      </c>
      <c r="D10" s="111">
        <v>11</v>
      </c>
      <c r="E10" s="113">
        <v>9.5370370370370366E-3</v>
      </c>
      <c r="F10" s="211">
        <f>E10/2</f>
        <v>4.7685185185185183E-3</v>
      </c>
      <c r="G10" s="201"/>
      <c r="H10">
        <v>3</v>
      </c>
      <c r="I10" t="s">
        <v>273</v>
      </c>
      <c r="J10">
        <v>126</v>
      </c>
      <c r="K10"/>
      <c r="L10"/>
      <c r="M10"/>
      <c r="N10"/>
      <c r="O10"/>
      <c r="P10"/>
      <c r="Q10"/>
      <c r="R10"/>
      <c r="S10"/>
      <c r="T10"/>
      <c r="U10"/>
      <c r="V10"/>
      <c r="W10"/>
      <c r="X10"/>
      <c r="Y10" s="35"/>
    </row>
    <row r="11" spans="1:25" ht="18">
      <c r="A11" s="2"/>
      <c r="B11" s="110">
        <v>76</v>
      </c>
      <c r="C11" s="110" t="s">
        <v>253</v>
      </c>
      <c r="D11" s="111">
        <v>11</v>
      </c>
      <c r="E11" s="113">
        <v>9.8182870370370368E-3</v>
      </c>
      <c r="F11" s="211">
        <f>E11/2</f>
        <v>4.9091435185185184E-3</v>
      </c>
      <c r="G11" s="201"/>
      <c r="H11">
        <v>4</v>
      </c>
      <c r="I11" t="s">
        <v>321</v>
      </c>
      <c r="J11">
        <v>130</v>
      </c>
      <c r="K11"/>
      <c r="L11"/>
      <c r="M11"/>
      <c r="N11"/>
      <c r="O11"/>
      <c r="P11"/>
      <c r="Q11"/>
      <c r="R11"/>
      <c r="S11"/>
      <c r="T11"/>
      <c r="U11"/>
      <c r="V11"/>
      <c r="W11"/>
      <c r="X11"/>
      <c r="Y11" s="35"/>
    </row>
    <row r="12" spans="1:25" ht="18">
      <c r="A12" s="2"/>
      <c r="B12" s="110">
        <v>93</v>
      </c>
      <c r="C12" s="110" t="s">
        <v>254</v>
      </c>
      <c r="D12" s="111">
        <v>11</v>
      </c>
      <c r="E12" s="113">
        <v>1.1212962962962965E-2</v>
      </c>
      <c r="F12" s="211">
        <f>E12/2</f>
        <v>5.6064814814814823E-3</v>
      </c>
      <c r="G12" s="201"/>
      <c r="H12">
        <v>5</v>
      </c>
      <c r="I12" t="s">
        <v>280</v>
      </c>
      <c r="J12">
        <v>143</v>
      </c>
      <c r="K12"/>
      <c r="L12"/>
      <c r="M12"/>
      <c r="N12"/>
      <c r="O12"/>
      <c r="P12"/>
      <c r="Q12"/>
      <c r="R12"/>
      <c r="S12"/>
      <c r="T12"/>
      <c r="U12"/>
      <c r="V12"/>
      <c r="W12"/>
      <c r="X12"/>
      <c r="Y12" s="35"/>
    </row>
    <row r="13" spans="1:25" ht="18">
      <c r="A13" s="2"/>
      <c r="B13" s="200"/>
      <c r="C13" s="200"/>
      <c r="D13" s="199"/>
      <c r="E13" s="201"/>
      <c r="F13" s="209"/>
      <c r="G13" s="201"/>
      <c r="H13">
        <v>6</v>
      </c>
      <c r="I13" t="s">
        <v>335</v>
      </c>
      <c r="J13">
        <v>144</v>
      </c>
      <c r="K13"/>
      <c r="L13"/>
      <c r="M13"/>
      <c r="N13"/>
      <c r="O13"/>
      <c r="P13"/>
      <c r="Q13"/>
      <c r="R13"/>
      <c r="S13"/>
      <c r="T13"/>
      <c r="U13"/>
      <c r="V13"/>
      <c r="W13"/>
      <c r="X13"/>
      <c r="Y13" s="35"/>
    </row>
    <row r="14" spans="1:25" ht="18">
      <c r="A14" s="2"/>
      <c r="B14" s="200"/>
      <c r="C14" s="200"/>
      <c r="D14" s="199"/>
      <c r="E14" s="201"/>
      <c r="F14" s="209"/>
      <c r="G14" s="201"/>
      <c r="H14">
        <v>7</v>
      </c>
      <c r="I14" t="s">
        <v>267</v>
      </c>
      <c r="J14">
        <v>160</v>
      </c>
      <c r="K14"/>
      <c r="L14"/>
      <c r="M14"/>
      <c r="N14"/>
      <c r="O14"/>
      <c r="P14"/>
      <c r="Q14"/>
      <c r="R14"/>
      <c r="S14"/>
      <c r="T14"/>
      <c r="U14"/>
      <c r="V14"/>
      <c r="W14"/>
      <c r="X14"/>
      <c r="Y14" s="35"/>
    </row>
    <row r="15" spans="1:25" ht="18">
      <c r="A15" s="2"/>
      <c r="B15" s="200"/>
      <c r="C15" s="200"/>
      <c r="D15" s="199"/>
      <c r="E15" s="201"/>
      <c r="F15" s="209"/>
      <c r="G15" s="201"/>
      <c r="H15">
        <v>8</v>
      </c>
      <c r="I15" t="s">
        <v>320</v>
      </c>
      <c r="J15">
        <v>183</v>
      </c>
      <c r="K15"/>
      <c r="L15"/>
      <c r="M15"/>
      <c r="N15"/>
      <c r="O15"/>
      <c r="P15"/>
      <c r="Q15"/>
      <c r="R15"/>
      <c r="S15"/>
      <c r="T15"/>
      <c r="U15"/>
      <c r="V15"/>
      <c r="W15"/>
      <c r="X15"/>
      <c r="Y15" s="35"/>
    </row>
    <row r="16" spans="1:25" ht="18">
      <c r="A16" s="2"/>
      <c r="B16" s="200"/>
      <c r="C16" s="200"/>
      <c r="D16" s="199"/>
      <c r="E16" s="201"/>
      <c r="F16" s="209"/>
      <c r="G16" s="201"/>
      <c r="H16">
        <v>9</v>
      </c>
      <c r="I16" t="s">
        <v>268</v>
      </c>
      <c r="J16">
        <v>206</v>
      </c>
      <c r="K16"/>
      <c r="L16"/>
      <c r="M16"/>
      <c r="N16"/>
      <c r="O16"/>
      <c r="P16"/>
      <c r="Q16"/>
      <c r="R16"/>
      <c r="S16"/>
      <c r="T16"/>
      <c r="U16"/>
      <c r="V16"/>
      <c r="W16"/>
      <c r="X16"/>
      <c r="Y16" s="35"/>
    </row>
    <row r="17" spans="1:25" ht="18">
      <c r="A17" s="2"/>
      <c r="B17" s="114"/>
      <c r="C17" s="114"/>
      <c r="D17" s="115"/>
      <c r="E17" s="116"/>
      <c r="F17" s="210"/>
      <c r="G17" s="116"/>
      <c r="H17">
        <v>10</v>
      </c>
      <c r="I17" t="s">
        <v>282</v>
      </c>
      <c r="J17">
        <v>241</v>
      </c>
      <c r="K17"/>
      <c r="L17"/>
      <c r="M17"/>
      <c r="N17"/>
      <c r="O17"/>
      <c r="P17"/>
      <c r="Q17"/>
      <c r="R17"/>
      <c r="S17"/>
      <c r="T17"/>
      <c r="U17"/>
      <c r="V17"/>
      <c r="W17"/>
      <c r="X17"/>
      <c r="Y17" s="35"/>
    </row>
    <row r="18" spans="1:25">
      <c r="A18" s="2"/>
      <c r="H18" s="18">
        <v>11</v>
      </c>
      <c r="I18" s="18" t="s">
        <v>260</v>
      </c>
      <c r="J18" s="18">
        <v>273</v>
      </c>
      <c r="K18"/>
      <c r="L18"/>
      <c r="M18"/>
      <c r="N18"/>
      <c r="O18"/>
      <c r="P18"/>
      <c r="Q18"/>
      <c r="R18"/>
      <c r="S18"/>
      <c r="T18"/>
      <c r="U18"/>
      <c r="V18"/>
      <c r="W18"/>
      <c r="X18"/>
      <c r="Y18" s="35"/>
    </row>
    <row r="19" spans="1:25">
      <c r="A19" s="2"/>
      <c r="H19">
        <v>12</v>
      </c>
      <c r="I19" t="s">
        <v>283</v>
      </c>
      <c r="J19">
        <v>305</v>
      </c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 s="35"/>
    </row>
    <row r="20" spans="1:25">
      <c r="A20" s="2"/>
      <c r="H20">
        <v>13</v>
      </c>
      <c r="I20" t="s">
        <v>281</v>
      </c>
      <c r="J20">
        <v>320</v>
      </c>
      <c r="K20"/>
      <c r="L20"/>
      <c r="M20"/>
      <c r="N20"/>
      <c r="O20"/>
      <c r="P20"/>
      <c r="Q20"/>
      <c r="R20"/>
      <c r="S20"/>
      <c r="T20"/>
      <c r="U20"/>
      <c r="V20"/>
      <c r="W20"/>
      <c r="X20"/>
      <c r="Y20" s="35"/>
    </row>
    <row r="21" spans="1:25">
      <c r="A21" s="2"/>
      <c r="K21"/>
      <c r="L21"/>
      <c r="M21"/>
      <c r="N21"/>
      <c r="O21"/>
      <c r="P21"/>
      <c r="Q21"/>
      <c r="R21"/>
      <c r="S21"/>
      <c r="T21"/>
      <c r="U21"/>
      <c r="V21"/>
      <c r="W21"/>
      <c r="X21"/>
      <c r="Y21" s="35"/>
    </row>
    <row r="22" spans="1:25">
      <c r="A22" s="2"/>
      <c r="K22"/>
      <c r="L22"/>
      <c r="M22"/>
      <c r="N22"/>
      <c r="O22"/>
      <c r="P22"/>
      <c r="Q22"/>
      <c r="R22"/>
      <c r="S22"/>
      <c r="T22"/>
      <c r="U22"/>
      <c r="V22"/>
      <c r="W22"/>
      <c r="X22"/>
      <c r="Y22" s="35"/>
    </row>
    <row r="23" spans="1:25" ht="18">
      <c r="A23" s="2"/>
      <c r="B23" s="108" t="s">
        <v>230</v>
      </c>
      <c r="C23" s="108"/>
      <c r="D23" s="109"/>
      <c r="E23" s="116"/>
      <c r="F23" s="210"/>
      <c r="G23" s="116"/>
      <c r="H23" s="2"/>
      <c r="I23"/>
      <c r="J23"/>
      <c r="K23"/>
      <c r="L23"/>
      <c r="M23"/>
      <c r="N23"/>
      <c r="O23"/>
      <c r="P23"/>
      <c r="Q23"/>
      <c r="R23"/>
      <c r="S23"/>
      <c r="T23"/>
      <c r="U23"/>
      <c r="V23"/>
      <c r="W23"/>
      <c r="X23"/>
      <c r="Y23" s="35"/>
    </row>
    <row r="24" spans="1:25" ht="18">
      <c r="A24" s="2"/>
      <c r="B24" s="110" t="s">
        <v>228</v>
      </c>
      <c r="C24" s="110" t="s">
        <v>259</v>
      </c>
      <c r="D24" s="111" t="s">
        <v>116</v>
      </c>
      <c r="E24" s="112" t="s">
        <v>229</v>
      </c>
      <c r="F24" s="208" t="s">
        <v>235</v>
      </c>
      <c r="G24" s="202"/>
      <c r="H24" s="18" t="s">
        <v>264</v>
      </c>
      <c r="I24"/>
      <c r="J24"/>
      <c r="K24"/>
      <c r="L24"/>
      <c r="M24"/>
      <c r="N24"/>
      <c r="O24"/>
      <c r="P24"/>
      <c r="Q24"/>
      <c r="R24"/>
      <c r="S24"/>
      <c r="T24"/>
      <c r="U24"/>
      <c r="V24"/>
      <c r="W24"/>
      <c r="X24"/>
      <c r="Y24" s="35"/>
    </row>
    <row r="25" spans="1:25" ht="18">
      <c r="A25" s="2"/>
      <c r="B25" s="110">
        <v>30</v>
      </c>
      <c r="C25" s="110" t="s">
        <v>258</v>
      </c>
      <c r="D25" s="111">
        <v>10</v>
      </c>
      <c r="E25" s="113">
        <v>1.0493055555555554E-2</v>
      </c>
      <c r="F25" s="211">
        <f>E25/2</f>
        <v>5.246527777777777E-3</v>
      </c>
      <c r="G25" s="201"/>
      <c r="H25" s="18" t="s">
        <v>262</v>
      </c>
      <c r="I25"/>
      <c r="J25"/>
      <c r="K25"/>
      <c r="L25"/>
      <c r="M25"/>
      <c r="N25"/>
      <c r="O25"/>
      <c r="P25"/>
      <c r="Q25"/>
      <c r="R25"/>
      <c r="S25"/>
      <c r="T25"/>
      <c r="U25"/>
      <c r="V25"/>
      <c r="W25"/>
      <c r="X25"/>
      <c r="Y25" s="35"/>
    </row>
    <row r="26" spans="1:25" ht="18">
      <c r="A26" s="2"/>
      <c r="B26" s="110">
        <v>49</v>
      </c>
      <c r="C26" s="110" t="s">
        <v>345</v>
      </c>
      <c r="D26" s="111">
        <v>10</v>
      </c>
      <c r="E26" s="113">
        <v>1.0846064814814815E-2</v>
      </c>
      <c r="F26" s="211">
        <f>E26/2</f>
        <v>5.4230324074074077E-3</v>
      </c>
      <c r="G26" s="201"/>
      <c r="H26">
        <v>1</v>
      </c>
      <c r="I26" t="s">
        <v>280</v>
      </c>
      <c r="J26">
        <v>38</v>
      </c>
      <c r="K26"/>
      <c r="L26"/>
      <c r="M26"/>
      <c r="N26"/>
      <c r="O26"/>
      <c r="P26"/>
      <c r="Q26"/>
      <c r="R26"/>
      <c r="S26"/>
      <c r="T26"/>
      <c r="U26"/>
      <c r="V26"/>
      <c r="W26"/>
      <c r="X26"/>
      <c r="Y26" s="35"/>
    </row>
    <row r="27" spans="1:25" ht="18">
      <c r="A27" s="2"/>
      <c r="B27" s="110">
        <v>83</v>
      </c>
      <c r="C27" s="110" t="s">
        <v>255</v>
      </c>
      <c r="D27" s="111">
        <v>11</v>
      </c>
      <c r="E27" s="113">
        <v>1.2009259259259259E-2</v>
      </c>
      <c r="F27" s="211">
        <f>E27/2</f>
        <v>6.0046296296296297E-3</v>
      </c>
      <c r="G27" s="201"/>
      <c r="H27">
        <v>2</v>
      </c>
      <c r="I27" t="s">
        <v>279</v>
      </c>
      <c r="J27">
        <v>54</v>
      </c>
      <c r="K27"/>
      <c r="L27"/>
      <c r="M27"/>
      <c r="N27"/>
      <c r="O27"/>
      <c r="P27"/>
      <c r="Q27"/>
      <c r="R27"/>
      <c r="S27"/>
      <c r="T27"/>
      <c r="U27"/>
      <c r="V27"/>
      <c r="W27"/>
      <c r="X27"/>
      <c r="Y27" s="35"/>
    </row>
    <row r="28" spans="1:25" ht="18">
      <c r="A28" s="2"/>
      <c r="B28" s="200"/>
      <c r="C28" s="200"/>
      <c r="D28" s="199"/>
      <c r="E28" s="201"/>
      <c r="F28" s="259"/>
      <c r="G28" s="201"/>
      <c r="H28">
        <v>3</v>
      </c>
      <c r="I28" t="s">
        <v>276</v>
      </c>
      <c r="J28">
        <v>77</v>
      </c>
      <c r="K28"/>
      <c r="L28"/>
      <c r="M28"/>
      <c r="N28"/>
      <c r="O28"/>
      <c r="P28"/>
      <c r="Q28"/>
      <c r="R28"/>
      <c r="S28"/>
      <c r="T28"/>
      <c r="U28"/>
      <c r="V28"/>
      <c r="W28"/>
      <c r="X28"/>
      <c r="Y28" s="35"/>
    </row>
    <row r="29" spans="1:25" ht="18">
      <c r="A29" s="2"/>
      <c r="B29" s="200"/>
      <c r="C29" s="200"/>
      <c r="D29" s="199"/>
      <c r="E29" s="201"/>
      <c r="F29" s="259"/>
      <c r="G29" s="201"/>
      <c r="H29">
        <v>4</v>
      </c>
      <c r="I29" t="s">
        <v>320</v>
      </c>
      <c r="J29">
        <v>95</v>
      </c>
      <c r="K29"/>
      <c r="L29"/>
      <c r="M29"/>
      <c r="N29"/>
      <c r="O29"/>
      <c r="P29"/>
      <c r="Q29"/>
      <c r="R29"/>
      <c r="S29"/>
      <c r="T29"/>
      <c r="U29"/>
      <c r="V29"/>
      <c r="W29"/>
      <c r="X29"/>
      <c r="Y29" s="35"/>
    </row>
    <row r="30" spans="1:25" ht="18">
      <c r="A30" s="2"/>
      <c r="B30" s="200"/>
      <c r="C30" s="200"/>
      <c r="D30" s="199"/>
      <c r="E30" s="201"/>
      <c r="F30" s="259"/>
      <c r="G30" s="201"/>
      <c r="H30">
        <v>5</v>
      </c>
      <c r="I30" t="s">
        <v>321</v>
      </c>
      <c r="J30">
        <v>125</v>
      </c>
      <c r="K30"/>
      <c r="L30"/>
      <c r="M30"/>
      <c r="N30"/>
      <c r="O30"/>
      <c r="P30"/>
      <c r="Q30"/>
      <c r="R30"/>
      <c r="S30"/>
      <c r="T30"/>
      <c r="U30"/>
      <c r="V30"/>
      <c r="W30"/>
      <c r="X30"/>
      <c r="Y30" s="35"/>
    </row>
    <row r="31" spans="1:25" ht="18">
      <c r="A31" s="2"/>
      <c r="B31" s="200"/>
      <c r="C31" s="200"/>
      <c r="D31" s="199"/>
      <c r="E31" s="201"/>
      <c r="F31" s="259"/>
      <c r="G31" s="201"/>
      <c r="H31">
        <v>6</v>
      </c>
      <c r="I31" t="s">
        <v>282</v>
      </c>
      <c r="J31">
        <v>182</v>
      </c>
      <c r="K31"/>
      <c r="L31"/>
      <c r="M31"/>
      <c r="N31"/>
      <c r="O31"/>
      <c r="P31"/>
      <c r="Q31"/>
      <c r="R31"/>
      <c r="S31"/>
      <c r="T31"/>
      <c r="U31"/>
      <c r="V31"/>
      <c r="W31"/>
      <c r="X31"/>
      <c r="Y31" s="35"/>
    </row>
    <row r="32" spans="1:25" ht="18">
      <c r="A32" s="2"/>
      <c r="B32" s="200"/>
      <c r="C32" s="200"/>
      <c r="D32" s="199"/>
      <c r="E32" s="201"/>
      <c r="F32" s="259"/>
      <c r="G32" s="201"/>
      <c r="H32">
        <v>7</v>
      </c>
      <c r="I32" t="s">
        <v>283</v>
      </c>
      <c r="J32">
        <v>195</v>
      </c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 s="35"/>
    </row>
    <row r="33" spans="1:25" ht="18">
      <c r="A33" s="2"/>
      <c r="B33" s="200"/>
      <c r="C33" s="200"/>
      <c r="D33" s="199"/>
      <c r="E33" s="201"/>
      <c r="F33" s="259"/>
      <c r="G33" s="201"/>
      <c r="H33">
        <v>8</v>
      </c>
      <c r="I33" t="s">
        <v>263</v>
      </c>
      <c r="J33">
        <v>203</v>
      </c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 s="35"/>
    </row>
    <row r="34" spans="1:25" ht="18">
      <c r="A34" s="2"/>
      <c r="B34" s="200"/>
      <c r="C34" s="200"/>
      <c r="D34" s="199"/>
      <c r="E34" s="201"/>
      <c r="F34" s="259"/>
      <c r="G34" s="201"/>
      <c r="H34" s="2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 s="35"/>
    </row>
    <row r="35" spans="1:25" ht="18">
      <c r="A35" s="2"/>
      <c r="B35" s="200"/>
      <c r="C35" s="200"/>
      <c r="D35" s="199"/>
      <c r="E35" s="201"/>
      <c r="F35" s="259"/>
      <c r="G35" s="201"/>
      <c r="H35" s="2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 s="35"/>
    </row>
    <row r="36" spans="1:25" ht="18">
      <c r="A36" s="2"/>
      <c r="B36" s="200"/>
      <c r="C36" s="200"/>
      <c r="D36" s="199"/>
      <c r="E36" s="201"/>
      <c r="F36" s="259"/>
      <c r="G36" s="201"/>
      <c r="H36" s="2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 s="35"/>
    </row>
    <row r="37" spans="1:25" ht="18">
      <c r="A37" s="2"/>
      <c r="B37" s="200"/>
      <c r="C37" s="200"/>
      <c r="D37" s="199"/>
      <c r="E37" s="201"/>
      <c r="F37" s="259"/>
      <c r="G37" s="201"/>
      <c r="H37" s="2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 s="35"/>
    </row>
    <row r="38" spans="1:25" ht="18">
      <c r="A38" s="2"/>
      <c r="B38" s="200"/>
      <c r="C38" s="200"/>
      <c r="D38" s="199"/>
      <c r="E38" s="201"/>
      <c r="F38" s="259"/>
      <c r="G38" s="201"/>
      <c r="H38" s="2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 s="35"/>
    </row>
    <row r="39" spans="1:25" ht="18">
      <c r="A39" s="2"/>
      <c r="B39" s="200"/>
      <c r="C39" s="200"/>
      <c r="D39" s="199"/>
      <c r="E39" s="201"/>
      <c r="F39" s="259"/>
      <c r="G39" s="201"/>
      <c r="H39" s="2"/>
      <c r="I39"/>
      <c r="J39"/>
      <c r="K39"/>
      <c r="L39"/>
      <c r="M39"/>
      <c r="N39"/>
      <c r="O39"/>
      <c r="P39"/>
      <c r="Q39" s="75"/>
      <c r="R39"/>
      <c r="S39"/>
      <c r="T39" s="17"/>
      <c r="U39"/>
      <c r="V39" s="70"/>
      <c r="W39" s="68"/>
      <c r="X39" s="68"/>
      <c r="Y39" s="35"/>
    </row>
    <row r="40" spans="1:25">
      <c r="A40" s="2"/>
      <c r="E40" s="72"/>
      <c r="H40" s="2"/>
      <c r="I40"/>
      <c r="J40"/>
      <c r="K40"/>
      <c r="L40"/>
      <c r="M40"/>
      <c r="N40"/>
      <c r="O40"/>
      <c r="P40"/>
      <c r="Q40" s="75"/>
      <c r="S40"/>
      <c r="T40" s="17"/>
      <c r="U40"/>
      <c r="V40" s="70"/>
      <c r="W40" s="71"/>
      <c r="X40" s="68"/>
      <c r="Y40" s="35"/>
    </row>
    <row r="41" spans="1:25">
      <c r="A41" s="2"/>
      <c r="E41" s="72"/>
      <c r="H41" s="2"/>
      <c r="I41"/>
      <c r="J41"/>
      <c r="K41"/>
      <c r="L41"/>
      <c r="M41"/>
      <c r="N41"/>
      <c r="O41"/>
      <c r="P41"/>
      <c r="Q41" s="75"/>
      <c r="V41" s="69"/>
      <c r="W41" s="68"/>
      <c r="X41" s="68"/>
      <c r="Y41" s="35"/>
    </row>
    <row r="42" spans="1:25" ht="18">
      <c r="A42" s="2"/>
      <c r="B42" s="200"/>
      <c r="C42" s="200"/>
      <c r="D42" s="199"/>
      <c r="E42" s="201"/>
      <c r="F42" s="209"/>
      <c r="G42" s="201"/>
      <c r="H42" s="2"/>
      <c r="I42"/>
      <c r="J42"/>
      <c r="K42"/>
      <c r="L42"/>
      <c r="M42"/>
      <c r="N42"/>
      <c r="O42"/>
      <c r="P42"/>
      <c r="Q42" s="75"/>
      <c r="V42" s="70"/>
      <c r="W42" s="68"/>
      <c r="X42" s="68"/>
      <c r="Y42" s="35"/>
    </row>
    <row r="43" spans="1:25" ht="18">
      <c r="A43" s="2"/>
      <c r="B43" s="200"/>
      <c r="C43" s="200"/>
      <c r="D43" s="199"/>
      <c r="E43" s="201"/>
      <c r="F43" s="209"/>
      <c r="G43" s="201"/>
      <c r="H43" s="2"/>
      <c r="I43"/>
      <c r="J43"/>
      <c r="K43"/>
      <c r="L43"/>
      <c r="M43"/>
      <c r="N43"/>
      <c r="O43"/>
      <c r="P43"/>
      <c r="Q43" s="75"/>
      <c r="V43" s="70"/>
      <c r="W43" s="68"/>
      <c r="X43" s="68"/>
      <c r="Y43" s="35"/>
    </row>
    <row r="44" spans="1:25">
      <c r="A44" s="2"/>
      <c r="E44" s="72"/>
      <c r="H44" s="2"/>
      <c r="I44"/>
      <c r="J44"/>
      <c r="K44"/>
      <c r="L44"/>
      <c r="M44"/>
      <c r="N44"/>
      <c r="O44"/>
      <c r="P44"/>
      <c r="Q44" s="75"/>
      <c r="V44" s="70"/>
      <c r="W44" s="68"/>
      <c r="X44" s="68"/>
      <c r="Y44" s="35"/>
    </row>
    <row r="45" spans="1:25">
      <c r="E45" s="72"/>
      <c r="P45" s="74"/>
      <c r="Q45" s="74"/>
    </row>
    <row r="46" spans="1:25" ht="9" customHeight="1">
      <c r="E46" s="72"/>
      <c r="P46" s="74"/>
      <c r="Q46" s="74"/>
    </row>
    <row r="47" spans="1:25">
      <c r="E47" s="72"/>
    </row>
    <row r="48" spans="1:25">
      <c r="E48" s="72"/>
    </row>
    <row r="50" spans="2:10" ht="18">
      <c r="B50" s="108" t="s">
        <v>346</v>
      </c>
      <c r="C50" s="108"/>
      <c r="D50" s="109"/>
      <c r="E50" s="116"/>
      <c r="F50" s="210"/>
      <c r="G50" s="116"/>
      <c r="H50" s="18" t="s">
        <v>265</v>
      </c>
      <c r="I50" s="18"/>
      <c r="J50"/>
    </row>
    <row r="51" spans="2:10" ht="18">
      <c r="B51" s="110" t="s">
        <v>228</v>
      </c>
      <c r="C51" s="110" t="s">
        <v>259</v>
      </c>
      <c r="D51" s="111" t="s">
        <v>116</v>
      </c>
      <c r="E51" s="112" t="s">
        <v>229</v>
      </c>
      <c r="F51" s="208" t="s">
        <v>235</v>
      </c>
      <c r="G51" s="202"/>
      <c r="H51" s="18" t="s">
        <v>262</v>
      </c>
      <c r="I51" s="18"/>
      <c r="J51"/>
    </row>
    <row r="52" spans="2:10" ht="18">
      <c r="B52" s="110">
        <v>3</v>
      </c>
      <c r="C52" s="110" t="s">
        <v>337</v>
      </c>
      <c r="D52" s="111">
        <v>9</v>
      </c>
      <c r="E52" s="113">
        <v>9.19212962962963E-3</v>
      </c>
      <c r="F52" s="211">
        <f>E52/2</f>
        <v>4.596064814814815E-3</v>
      </c>
      <c r="G52" s="201"/>
      <c r="H52">
        <v>1</v>
      </c>
      <c r="I52" t="s">
        <v>279</v>
      </c>
      <c r="J52">
        <v>66</v>
      </c>
    </row>
    <row r="53" spans="2:10" ht="18">
      <c r="B53" s="110">
        <v>9</v>
      </c>
      <c r="C53" s="110" t="s">
        <v>338</v>
      </c>
      <c r="D53" s="111">
        <v>9</v>
      </c>
      <c r="E53" s="113">
        <v>9.4467592592592589E-3</v>
      </c>
      <c r="F53" s="211">
        <f t="shared" ref="F53:F59" si="0">E53/2</f>
        <v>4.7233796296296295E-3</v>
      </c>
      <c r="H53">
        <v>2</v>
      </c>
      <c r="I53" t="s">
        <v>276</v>
      </c>
      <c r="J53">
        <v>74</v>
      </c>
    </row>
    <row r="54" spans="2:10" ht="18">
      <c r="B54" s="110">
        <v>33</v>
      </c>
      <c r="C54" s="110" t="s">
        <v>339</v>
      </c>
      <c r="D54" s="111">
        <v>9</v>
      </c>
      <c r="E54" s="113">
        <v>1.0607638888888889E-2</v>
      </c>
      <c r="F54" s="211">
        <f t="shared" si="0"/>
        <v>5.3038194444444443E-3</v>
      </c>
      <c r="H54">
        <v>3</v>
      </c>
      <c r="I54" t="s">
        <v>280</v>
      </c>
      <c r="J54">
        <v>78</v>
      </c>
    </row>
    <row r="55" spans="2:10" ht="18">
      <c r="B55" s="110">
        <v>40</v>
      </c>
      <c r="C55" s="110" t="s">
        <v>340</v>
      </c>
      <c r="D55" s="111">
        <v>9</v>
      </c>
      <c r="E55" s="113">
        <v>1.0736111111111111E-2</v>
      </c>
      <c r="F55" s="211">
        <f t="shared" si="0"/>
        <v>5.3680555555555556E-3</v>
      </c>
      <c r="H55">
        <v>4</v>
      </c>
      <c r="I55" t="s">
        <v>319</v>
      </c>
      <c r="J55">
        <v>91</v>
      </c>
    </row>
    <row r="56" spans="2:10" ht="18">
      <c r="B56" s="110">
        <v>48</v>
      </c>
      <c r="C56" s="110" t="s">
        <v>341</v>
      </c>
      <c r="D56" s="111">
        <v>9</v>
      </c>
      <c r="E56" s="113">
        <v>1.1143518518518518E-2</v>
      </c>
      <c r="F56" s="211">
        <f t="shared" si="0"/>
        <v>5.5717592592592589E-3</v>
      </c>
      <c r="H56">
        <v>5</v>
      </c>
      <c r="I56" t="s">
        <v>268</v>
      </c>
      <c r="J56">
        <v>104</v>
      </c>
    </row>
    <row r="57" spans="2:10" ht="18">
      <c r="B57" s="110">
        <v>54</v>
      </c>
      <c r="C57" s="110" t="s">
        <v>342</v>
      </c>
      <c r="D57" s="111">
        <v>9</v>
      </c>
      <c r="E57" s="113">
        <v>1.1307870370370371E-2</v>
      </c>
      <c r="F57" s="211">
        <f t="shared" si="0"/>
        <v>5.6539351851851855E-3</v>
      </c>
      <c r="H57" s="18">
        <v>6</v>
      </c>
      <c r="I57" s="18" t="s">
        <v>260</v>
      </c>
      <c r="J57" s="18">
        <v>108</v>
      </c>
    </row>
    <row r="58" spans="2:10" ht="18">
      <c r="B58" s="110">
        <v>56</v>
      </c>
      <c r="C58" s="110" t="s">
        <v>343</v>
      </c>
      <c r="D58" s="111">
        <v>9</v>
      </c>
      <c r="E58" s="113">
        <v>1.1359953703703705E-2</v>
      </c>
      <c r="F58" s="211">
        <f t="shared" si="0"/>
        <v>5.6799768518518527E-3</v>
      </c>
      <c r="H58">
        <v>7</v>
      </c>
      <c r="I58" t="s">
        <v>283</v>
      </c>
      <c r="J58">
        <v>163</v>
      </c>
    </row>
    <row r="59" spans="2:10" ht="18">
      <c r="B59" s="110">
        <v>57</v>
      </c>
      <c r="C59" s="110" t="s">
        <v>344</v>
      </c>
      <c r="D59" s="111">
        <v>9</v>
      </c>
      <c r="E59" s="113">
        <v>1.147337962962963E-2</v>
      </c>
      <c r="F59" s="211">
        <f t="shared" si="0"/>
        <v>5.7366898148148151E-3</v>
      </c>
      <c r="H59">
        <v>8</v>
      </c>
      <c r="I59" t="s">
        <v>273</v>
      </c>
      <c r="J59">
        <v>215</v>
      </c>
    </row>
    <row r="60" spans="2:10" ht="18">
      <c r="B60" s="200"/>
      <c r="C60" s="200"/>
      <c r="D60" s="199"/>
      <c r="E60" s="201"/>
      <c r="F60" s="259"/>
      <c r="H60">
        <v>9</v>
      </c>
      <c r="I60" t="s">
        <v>282</v>
      </c>
      <c r="J60">
        <v>268</v>
      </c>
    </row>
    <row r="61" spans="2:10" ht="18">
      <c r="B61" s="200"/>
      <c r="C61" s="200"/>
      <c r="D61" s="199"/>
      <c r="E61" s="201"/>
      <c r="F61" s="259"/>
    </row>
    <row r="62" spans="2:10" ht="18">
      <c r="B62" s="200"/>
      <c r="C62" s="200"/>
      <c r="D62" s="199"/>
      <c r="E62" s="201"/>
      <c r="F62" s="259"/>
    </row>
    <row r="63" spans="2:10" ht="18">
      <c r="B63" s="200"/>
      <c r="C63" s="200"/>
      <c r="D63" s="199"/>
      <c r="E63" s="201"/>
      <c r="F63" s="259"/>
    </row>
    <row r="101" spans="2:10" ht="17.399999999999999">
      <c r="B101" s="80" t="s">
        <v>178</v>
      </c>
      <c r="E101" s="72"/>
    </row>
    <row r="102" spans="2:10">
      <c r="E102" s="72"/>
    </row>
    <row r="103" spans="2:10" ht="18">
      <c r="B103" s="108" t="s">
        <v>231</v>
      </c>
      <c r="C103" s="108"/>
      <c r="D103" s="109"/>
      <c r="E103" s="109"/>
      <c r="F103" s="207"/>
      <c r="G103" s="109"/>
      <c r="H103" s="18" t="s">
        <v>261</v>
      </c>
      <c r="I103" s="18"/>
      <c r="J103"/>
    </row>
    <row r="104" spans="2:10" ht="18">
      <c r="B104" s="110" t="s">
        <v>228</v>
      </c>
      <c r="C104" s="110" t="s">
        <v>259</v>
      </c>
      <c r="D104" s="111" t="s">
        <v>116</v>
      </c>
      <c r="E104" s="112" t="s">
        <v>229</v>
      </c>
      <c r="F104" s="208" t="s">
        <v>235</v>
      </c>
      <c r="G104" s="202"/>
      <c r="H104" s="18" t="s">
        <v>262</v>
      </c>
      <c r="I104" s="18"/>
      <c r="J104"/>
    </row>
    <row r="105" spans="2:10" ht="18">
      <c r="B105" s="110">
        <v>7</v>
      </c>
      <c r="C105" s="110" t="s">
        <v>250</v>
      </c>
      <c r="D105" s="111">
        <v>10</v>
      </c>
      <c r="E105" s="113">
        <v>7.0509259259259258E-3</v>
      </c>
      <c r="F105" s="211">
        <f>E105/2</f>
        <v>3.5254629629629629E-3</v>
      </c>
      <c r="G105" s="201"/>
      <c r="H105">
        <v>1</v>
      </c>
      <c r="I105" t="s">
        <v>321</v>
      </c>
      <c r="J105">
        <v>105</v>
      </c>
    </row>
    <row r="106" spans="2:10" ht="18">
      <c r="B106" s="110">
        <v>13</v>
      </c>
      <c r="C106" s="110" t="s">
        <v>240</v>
      </c>
      <c r="D106" s="111">
        <v>12</v>
      </c>
      <c r="E106" s="113">
        <v>7.1886574074074075E-3</v>
      </c>
      <c r="F106" s="211">
        <f t="shared" ref="F106:F112" si="1">E106/2</f>
        <v>3.5943287037037037E-3</v>
      </c>
      <c r="G106" s="201"/>
      <c r="H106">
        <v>2</v>
      </c>
      <c r="I106" t="s">
        <v>263</v>
      </c>
      <c r="J106">
        <v>113</v>
      </c>
    </row>
    <row r="107" spans="2:10" ht="18">
      <c r="B107" s="110">
        <v>23</v>
      </c>
      <c r="C107" s="110" t="s">
        <v>246</v>
      </c>
      <c r="D107" s="111">
        <v>12</v>
      </c>
      <c r="E107" s="113">
        <v>7.3923611111111108E-3</v>
      </c>
      <c r="F107" s="211">
        <f t="shared" si="1"/>
        <v>3.6961805555555554E-3</v>
      </c>
      <c r="G107" s="201"/>
      <c r="H107">
        <v>3</v>
      </c>
      <c r="I107" t="s">
        <v>282</v>
      </c>
      <c r="J107">
        <v>117</v>
      </c>
    </row>
    <row r="108" spans="2:10" ht="18">
      <c r="B108" s="110">
        <v>57</v>
      </c>
      <c r="C108" s="110" t="s">
        <v>244</v>
      </c>
      <c r="D108" s="111">
        <v>12</v>
      </c>
      <c r="E108" s="113">
        <v>7.8483796296296288E-3</v>
      </c>
      <c r="F108" s="211">
        <f t="shared" si="1"/>
        <v>3.9241898148148144E-3</v>
      </c>
      <c r="G108" s="201"/>
      <c r="H108">
        <v>4</v>
      </c>
      <c r="I108" t="s">
        <v>267</v>
      </c>
      <c r="J108">
        <v>117</v>
      </c>
    </row>
    <row r="109" spans="2:10" ht="18">
      <c r="B109" s="110">
        <v>58</v>
      </c>
      <c r="C109" s="110" t="s">
        <v>238</v>
      </c>
      <c r="D109" s="111">
        <v>12</v>
      </c>
      <c r="E109" s="113">
        <v>7.8495370370370368E-3</v>
      </c>
      <c r="F109" s="211">
        <f t="shared" si="1"/>
        <v>3.9247685185185184E-3</v>
      </c>
      <c r="G109" s="201"/>
      <c r="H109">
        <v>5</v>
      </c>
      <c r="I109" t="s">
        <v>320</v>
      </c>
      <c r="J109">
        <v>126</v>
      </c>
    </row>
    <row r="110" spans="2:10" ht="18">
      <c r="B110" s="110">
        <v>74</v>
      </c>
      <c r="C110" s="110" t="s">
        <v>243</v>
      </c>
      <c r="D110" s="111">
        <v>12</v>
      </c>
      <c r="E110" s="113">
        <v>8.0868055555555554E-3</v>
      </c>
      <c r="F110" s="211">
        <f t="shared" si="1"/>
        <v>4.0434027777777777E-3</v>
      </c>
      <c r="G110" s="201"/>
      <c r="H110" s="18">
        <v>6</v>
      </c>
      <c r="I110" s="18" t="s">
        <v>260</v>
      </c>
      <c r="J110" s="18">
        <v>133</v>
      </c>
    </row>
    <row r="111" spans="2:10" ht="18">
      <c r="B111" s="110">
        <v>96</v>
      </c>
      <c r="C111" s="110" t="s">
        <v>241</v>
      </c>
      <c r="D111" s="111">
        <v>12</v>
      </c>
      <c r="E111" s="113">
        <v>8.5844907407407415E-3</v>
      </c>
      <c r="F111" s="211">
        <f t="shared" si="1"/>
        <v>4.2922453703703707E-3</v>
      </c>
      <c r="G111" s="201"/>
      <c r="H111">
        <v>7</v>
      </c>
      <c r="I111" t="s">
        <v>268</v>
      </c>
      <c r="J111">
        <v>138</v>
      </c>
    </row>
    <row r="112" spans="2:10" ht="18">
      <c r="B112" s="110">
        <v>102</v>
      </c>
      <c r="C112" s="110" t="s">
        <v>242</v>
      </c>
      <c r="D112" s="111">
        <v>12</v>
      </c>
      <c r="E112" s="113">
        <v>8.8784722222222234E-3</v>
      </c>
      <c r="F112" s="211">
        <f t="shared" si="1"/>
        <v>4.4392361111111117E-3</v>
      </c>
      <c r="G112" s="201"/>
      <c r="H112">
        <v>8</v>
      </c>
      <c r="I112" t="s">
        <v>280</v>
      </c>
      <c r="J112">
        <v>155</v>
      </c>
    </row>
    <row r="113" spans="2:10" ht="18">
      <c r="B113" s="200"/>
      <c r="C113" s="200"/>
      <c r="D113" s="199"/>
      <c r="E113" s="201"/>
      <c r="F113" s="259"/>
      <c r="G113" s="201"/>
      <c r="H113">
        <v>9</v>
      </c>
      <c r="I113" t="s">
        <v>335</v>
      </c>
      <c r="J113">
        <v>163</v>
      </c>
    </row>
    <row r="114" spans="2:10" ht="18">
      <c r="B114" s="200"/>
      <c r="C114" s="200"/>
      <c r="D114" s="199"/>
      <c r="E114" s="201"/>
      <c r="F114" s="259"/>
      <c r="G114" s="201"/>
      <c r="H114">
        <v>10</v>
      </c>
      <c r="I114" t="s">
        <v>319</v>
      </c>
      <c r="J114">
        <v>182</v>
      </c>
    </row>
    <row r="115" spans="2:10" ht="18">
      <c r="B115" s="200"/>
      <c r="C115" s="200"/>
      <c r="D115" s="199"/>
      <c r="E115" s="201"/>
      <c r="F115" s="259"/>
      <c r="G115" s="201"/>
      <c r="H115">
        <v>11</v>
      </c>
      <c r="I115" t="s">
        <v>273</v>
      </c>
      <c r="J115">
        <v>323</v>
      </c>
    </row>
    <row r="116" spans="2:10" ht="18">
      <c r="B116" s="200"/>
      <c r="C116" s="200"/>
      <c r="D116" s="199"/>
      <c r="E116" s="201"/>
      <c r="F116" s="259"/>
      <c r="G116" s="201"/>
      <c r="H116">
        <v>12</v>
      </c>
      <c r="I116" t="s">
        <v>283</v>
      </c>
      <c r="J116">
        <v>331</v>
      </c>
    </row>
    <row r="117" spans="2:10" ht="18">
      <c r="B117" s="200"/>
      <c r="C117" s="200"/>
      <c r="D117" s="199"/>
      <c r="E117" s="201"/>
      <c r="F117" s="259"/>
      <c r="G117" s="201"/>
      <c r="H117">
        <v>13</v>
      </c>
      <c r="I117" t="s">
        <v>281</v>
      </c>
      <c r="J117">
        <v>395</v>
      </c>
    </row>
    <row r="118" spans="2:10" ht="18">
      <c r="B118" s="114"/>
      <c r="C118" s="114"/>
      <c r="D118" s="115"/>
      <c r="E118" s="116"/>
      <c r="F118" s="210"/>
      <c r="G118" s="116"/>
    </row>
    <row r="119" spans="2:10" ht="18">
      <c r="B119" s="108" t="s">
        <v>232</v>
      </c>
      <c r="C119" s="108"/>
      <c r="D119" s="109"/>
      <c r="E119" s="116"/>
      <c r="F119" s="210"/>
      <c r="G119" s="116"/>
      <c r="H119" s="18" t="s">
        <v>264</v>
      </c>
      <c r="I119" s="18"/>
      <c r="J119"/>
    </row>
    <row r="120" spans="2:10" ht="18">
      <c r="B120" s="110" t="s">
        <v>228</v>
      </c>
      <c r="C120" s="110" t="s">
        <v>259</v>
      </c>
      <c r="D120" s="111" t="s">
        <v>116</v>
      </c>
      <c r="E120" s="112" t="s">
        <v>229</v>
      </c>
      <c r="F120" s="208" t="s">
        <v>235</v>
      </c>
      <c r="G120" s="202"/>
      <c r="H120" s="18" t="s">
        <v>262</v>
      </c>
      <c r="I120" s="18"/>
      <c r="J120"/>
    </row>
    <row r="121" spans="2:10" ht="18">
      <c r="B121" s="110">
        <v>26</v>
      </c>
      <c r="C121" s="110" t="s">
        <v>248</v>
      </c>
      <c r="D121" s="111">
        <v>11</v>
      </c>
      <c r="E121" s="113">
        <v>8.277777777777778E-3</v>
      </c>
      <c r="F121" s="211">
        <f>E121/2</f>
        <v>4.138888888888889E-3</v>
      </c>
      <c r="G121" s="201"/>
      <c r="H121">
        <v>1</v>
      </c>
      <c r="I121" t="s">
        <v>279</v>
      </c>
      <c r="J121">
        <v>48</v>
      </c>
    </row>
    <row r="122" spans="2:10" ht="18">
      <c r="B122" s="110">
        <v>47</v>
      </c>
      <c r="C122" s="110" t="s">
        <v>336</v>
      </c>
      <c r="D122" s="111">
        <v>10</v>
      </c>
      <c r="E122" s="113">
        <v>8.5081018518518518E-3</v>
      </c>
      <c r="F122" s="211">
        <f t="shared" ref="F122:F127" si="2">E122/2</f>
        <v>4.2540509259259259E-3</v>
      </c>
      <c r="G122" s="201"/>
      <c r="H122">
        <v>2</v>
      </c>
      <c r="I122" t="s">
        <v>276</v>
      </c>
      <c r="J122">
        <v>59</v>
      </c>
    </row>
    <row r="123" spans="2:10" ht="18">
      <c r="B123" s="110">
        <v>66</v>
      </c>
      <c r="C123" s="110" t="s">
        <v>249</v>
      </c>
      <c r="D123" s="111">
        <v>11</v>
      </c>
      <c r="E123" s="113">
        <v>8.6828703703703703E-3</v>
      </c>
      <c r="F123" s="211">
        <f t="shared" si="2"/>
        <v>4.3414351851851852E-3</v>
      </c>
      <c r="G123" s="201"/>
      <c r="H123">
        <v>3</v>
      </c>
      <c r="I123" t="s">
        <v>321</v>
      </c>
      <c r="J123">
        <v>116</v>
      </c>
    </row>
    <row r="124" spans="2:10" ht="18">
      <c r="B124" s="110">
        <v>98</v>
      </c>
      <c r="C124" s="110" t="s">
        <v>266</v>
      </c>
      <c r="D124" s="111">
        <v>11</v>
      </c>
      <c r="E124" s="113">
        <v>9.0370370370370361E-3</v>
      </c>
      <c r="F124" s="211">
        <f t="shared" si="2"/>
        <v>4.5185185185185181E-3</v>
      </c>
      <c r="G124" s="201"/>
      <c r="H124">
        <v>4</v>
      </c>
      <c r="I124" t="s">
        <v>320</v>
      </c>
      <c r="J124">
        <v>139</v>
      </c>
    </row>
    <row r="125" spans="2:10" ht="18">
      <c r="B125" s="110">
        <v>108</v>
      </c>
      <c r="C125" s="110" t="s">
        <v>239</v>
      </c>
      <c r="D125" s="111">
        <v>12</v>
      </c>
      <c r="E125" s="113">
        <v>9.1932870370370363E-3</v>
      </c>
      <c r="F125" s="211">
        <f t="shared" si="2"/>
        <v>4.5966435185185181E-3</v>
      </c>
      <c r="G125" s="201"/>
      <c r="H125">
        <v>5</v>
      </c>
      <c r="I125" t="s">
        <v>282</v>
      </c>
      <c r="J125">
        <v>157</v>
      </c>
    </row>
    <row r="126" spans="2:10" ht="18">
      <c r="B126" s="110">
        <v>122</v>
      </c>
      <c r="C126" s="110" t="s">
        <v>245</v>
      </c>
      <c r="D126" s="111">
        <v>12</v>
      </c>
      <c r="E126" s="113">
        <v>9.3738425925925916E-3</v>
      </c>
      <c r="F126" s="211">
        <f t="shared" si="2"/>
        <v>4.6869212962962958E-3</v>
      </c>
      <c r="G126" s="201"/>
      <c r="H126">
        <v>6</v>
      </c>
      <c r="I126" t="s">
        <v>263</v>
      </c>
      <c r="J126">
        <v>167</v>
      </c>
    </row>
    <row r="127" spans="2:10" ht="18">
      <c r="B127" s="110">
        <v>154</v>
      </c>
      <c r="C127" s="110" t="s">
        <v>247</v>
      </c>
      <c r="D127" s="111">
        <v>11</v>
      </c>
      <c r="E127" s="113">
        <v>1.039699074074074E-2</v>
      </c>
      <c r="F127" s="211">
        <f t="shared" si="2"/>
        <v>5.1984953703703698E-3</v>
      </c>
      <c r="G127" s="201"/>
      <c r="H127">
        <v>7</v>
      </c>
      <c r="I127" t="s">
        <v>280</v>
      </c>
      <c r="J127">
        <v>195</v>
      </c>
    </row>
    <row r="128" spans="2:10" ht="18">
      <c r="B128" s="200"/>
      <c r="C128" s="200"/>
      <c r="D128" s="199"/>
      <c r="E128" s="201"/>
      <c r="F128" s="259"/>
      <c r="G128" s="201"/>
      <c r="H128">
        <v>8</v>
      </c>
      <c r="I128" t="s">
        <v>267</v>
      </c>
      <c r="J128">
        <v>217</v>
      </c>
    </row>
    <row r="129" spans="2:10" ht="18">
      <c r="B129" s="200"/>
      <c r="C129" s="200"/>
      <c r="D129" s="199"/>
      <c r="E129" s="201"/>
      <c r="F129" s="259"/>
      <c r="G129" s="201"/>
      <c r="H129">
        <v>9</v>
      </c>
      <c r="I129" t="s">
        <v>268</v>
      </c>
      <c r="J129">
        <v>246</v>
      </c>
    </row>
    <row r="130" spans="2:10" ht="18">
      <c r="B130" s="200"/>
      <c r="C130" s="200"/>
      <c r="D130" s="199"/>
      <c r="E130" s="201"/>
      <c r="F130" s="259"/>
      <c r="G130" s="201"/>
      <c r="H130">
        <v>10</v>
      </c>
      <c r="I130" t="s">
        <v>283</v>
      </c>
      <c r="J130">
        <v>262</v>
      </c>
    </row>
    <row r="131" spans="2:10" ht="18">
      <c r="B131" s="200"/>
      <c r="C131" s="200"/>
      <c r="D131" s="199"/>
      <c r="E131" s="201"/>
      <c r="F131" s="259"/>
      <c r="G131" s="201"/>
      <c r="H131">
        <v>11</v>
      </c>
      <c r="I131" t="s">
        <v>273</v>
      </c>
      <c r="J131">
        <v>264</v>
      </c>
    </row>
    <row r="132" spans="2:10" ht="18">
      <c r="B132" s="200"/>
      <c r="C132" s="200"/>
      <c r="D132" s="199"/>
      <c r="E132" s="201"/>
      <c r="F132" s="259"/>
      <c r="G132" s="201"/>
      <c r="H132" s="18">
        <v>12</v>
      </c>
      <c r="I132" s="18" t="s">
        <v>260</v>
      </c>
      <c r="J132" s="18">
        <v>281</v>
      </c>
    </row>
    <row r="133" spans="2:10" ht="18">
      <c r="B133" s="200"/>
      <c r="C133" s="200"/>
      <c r="D133" s="199"/>
      <c r="E133" s="201"/>
      <c r="F133" s="259"/>
      <c r="G133" s="201"/>
      <c r="H133">
        <v>13</v>
      </c>
      <c r="I133" t="s">
        <v>335</v>
      </c>
      <c r="J133">
        <v>349</v>
      </c>
    </row>
    <row r="134" spans="2:10" ht="18">
      <c r="B134" s="200"/>
      <c r="C134" s="200"/>
      <c r="D134" s="199"/>
      <c r="E134" s="201"/>
      <c r="F134" s="209"/>
      <c r="G134" s="201"/>
      <c r="H134">
        <v>14</v>
      </c>
      <c r="I134" t="s">
        <v>322</v>
      </c>
      <c r="J134">
        <v>379</v>
      </c>
    </row>
    <row r="135" spans="2:10" ht="18">
      <c r="B135" s="200"/>
      <c r="C135" s="200"/>
      <c r="D135" s="199"/>
      <c r="E135" s="201"/>
      <c r="F135" s="209"/>
      <c r="G135" s="201"/>
      <c r="H135"/>
      <c r="I135"/>
      <c r="J135"/>
    </row>
    <row r="136" spans="2:10" ht="18">
      <c r="B136" s="200"/>
      <c r="C136" s="200"/>
      <c r="D136" s="199"/>
      <c r="E136" s="201"/>
      <c r="F136" s="209"/>
      <c r="G136" s="201"/>
      <c r="H136"/>
      <c r="I136"/>
      <c r="J136"/>
    </row>
    <row r="137" spans="2:10" ht="18">
      <c r="B137" s="200"/>
      <c r="C137" s="200"/>
      <c r="D137" s="199"/>
      <c r="E137" s="201"/>
      <c r="F137" s="209"/>
      <c r="G137" s="201"/>
      <c r="H137"/>
      <c r="I137"/>
      <c r="J137"/>
    </row>
    <row r="138" spans="2:10" ht="18">
      <c r="B138" s="200"/>
      <c r="C138" s="200"/>
      <c r="D138" s="199"/>
      <c r="E138" s="201"/>
      <c r="F138" s="209"/>
      <c r="G138" s="201"/>
      <c r="H138"/>
      <c r="I138"/>
      <c r="J138"/>
    </row>
    <row r="139" spans="2:10" ht="18">
      <c r="B139" s="200"/>
      <c r="C139" s="200"/>
      <c r="D139" s="199"/>
      <c r="E139" s="201"/>
      <c r="F139" s="209"/>
      <c r="G139" s="201"/>
      <c r="H139"/>
      <c r="I139"/>
      <c r="J139"/>
    </row>
    <row r="140" spans="2:10" ht="18">
      <c r="B140" s="200"/>
      <c r="C140" s="200"/>
      <c r="D140" s="199"/>
      <c r="E140" s="201"/>
      <c r="F140" s="209"/>
      <c r="G140" s="201"/>
      <c r="H140"/>
      <c r="I140"/>
      <c r="J140"/>
    </row>
    <row r="141" spans="2:10" ht="18">
      <c r="B141" s="200"/>
      <c r="C141" s="200"/>
      <c r="D141" s="199"/>
      <c r="E141" s="201"/>
      <c r="F141" s="209"/>
      <c r="G141" s="201"/>
      <c r="H141"/>
      <c r="I141"/>
      <c r="J141"/>
    </row>
    <row r="142" spans="2:10" ht="18">
      <c r="B142" s="200"/>
      <c r="C142" s="200"/>
      <c r="D142" s="199"/>
      <c r="E142" s="201"/>
      <c r="F142" s="209"/>
      <c r="G142" s="201"/>
      <c r="H142"/>
      <c r="I142"/>
      <c r="J142"/>
    </row>
    <row r="143" spans="2:10" ht="18">
      <c r="B143" s="114"/>
      <c r="C143" s="114"/>
      <c r="D143" s="115"/>
      <c r="E143" s="116"/>
      <c r="F143" s="210"/>
      <c r="G143" s="116"/>
      <c r="H143"/>
      <c r="I143"/>
      <c r="J143"/>
    </row>
    <row r="144" spans="2:10" ht="18">
      <c r="B144" s="114"/>
      <c r="C144" s="114"/>
      <c r="D144" s="115"/>
      <c r="E144" s="116"/>
      <c r="F144" s="210"/>
      <c r="G144" s="116"/>
      <c r="H144"/>
      <c r="I144"/>
      <c r="J144"/>
    </row>
    <row r="145" spans="2:10" ht="18">
      <c r="B145" s="108" t="s">
        <v>269</v>
      </c>
      <c r="C145" s="108"/>
      <c r="D145" s="109"/>
      <c r="E145" s="116"/>
      <c r="F145" s="210"/>
      <c r="G145" s="116"/>
      <c r="H145" s="18" t="s">
        <v>265</v>
      </c>
      <c r="I145" s="18"/>
      <c r="J145"/>
    </row>
    <row r="146" spans="2:10" ht="18">
      <c r="B146" s="110" t="s">
        <v>228</v>
      </c>
      <c r="C146" s="110" t="s">
        <v>259</v>
      </c>
      <c r="D146" s="111" t="s">
        <v>116</v>
      </c>
      <c r="E146" s="112" t="s">
        <v>229</v>
      </c>
      <c r="F146" s="208" t="s">
        <v>235</v>
      </c>
      <c r="G146" s="202"/>
      <c r="H146" s="18" t="s">
        <v>262</v>
      </c>
      <c r="I146" s="18"/>
      <c r="J146"/>
    </row>
    <row r="147" spans="2:10" ht="18">
      <c r="B147" s="110">
        <v>12</v>
      </c>
      <c r="C147" s="110" t="s">
        <v>323</v>
      </c>
      <c r="D147" s="111">
        <v>9</v>
      </c>
      <c r="E147" s="113">
        <v>8.3819444444444436E-3</v>
      </c>
      <c r="F147" s="211">
        <f>E147/2</f>
        <v>4.1909722222222218E-3</v>
      </c>
      <c r="G147" s="201"/>
      <c r="H147">
        <v>1</v>
      </c>
      <c r="I147" t="s">
        <v>267</v>
      </c>
      <c r="J147">
        <v>36</v>
      </c>
    </row>
    <row r="148" spans="2:10" ht="18">
      <c r="B148" s="110">
        <v>29</v>
      </c>
      <c r="C148" s="110" t="s">
        <v>324</v>
      </c>
      <c r="D148" s="111">
        <v>9</v>
      </c>
      <c r="E148" s="113">
        <v>8.789351851851852E-3</v>
      </c>
      <c r="F148" s="211">
        <f t="shared" ref="F148:F157" si="3">E148/2</f>
        <v>4.394675925925926E-3</v>
      </c>
      <c r="G148" s="201"/>
      <c r="H148">
        <v>2</v>
      </c>
      <c r="I148" t="s">
        <v>319</v>
      </c>
      <c r="J148">
        <v>62</v>
      </c>
    </row>
    <row r="149" spans="2:10" ht="18">
      <c r="B149" s="110">
        <v>31</v>
      </c>
      <c r="C149" s="110" t="s">
        <v>325</v>
      </c>
      <c r="D149" s="111">
        <v>9</v>
      </c>
      <c r="E149" s="113">
        <v>8.9143518518518521E-3</v>
      </c>
      <c r="F149" s="211">
        <f t="shared" si="3"/>
        <v>4.4571759259259261E-3</v>
      </c>
      <c r="G149" s="201"/>
      <c r="H149">
        <v>3</v>
      </c>
      <c r="I149" t="s">
        <v>280</v>
      </c>
      <c r="J149">
        <v>128</v>
      </c>
    </row>
    <row r="150" spans="2:10" ht="18">
      <c r="B150" s="110">
        <v>42</v>
      </c>
      <c r="C150" s="110" t="s">
        <v>326</v>
      </c>
      <c r="D150" s="111">
        <v>9</v>
      </c>
      <c r="E150" s="113">
        <v>9.2430555555555564E-3</v>
      </c>
      <c r="F150" s="211">
        <f t="shared" si="3"/>
        <v>4.6215277777777782E-3</v>
      </c>
      <c r="G150" s="201"/>
      <c r="H150">
        <v>4</v>
      </c>
      <c r="I150" t="s">
        <v>279</v>
      </c>
      <c r="J150">
        <v>135</v>
      </c>
    </row>
    <row r="151" spans="2:10" ht="18">
      <c r="B151" s="110">
        <v>49</v>
      </c>
      <c r="C151" s="110" t="s">
        <v>327</v>
      </c>
      <c r="D151" s="111">
        <v>9</v>
      </c>
      <c r="E151" s="113">
        <v>9.3692129629629629E-3</v>
      </c>
      <c r="F151" s="211">
        <f t="shared" si="3"/>
        <v>4.6846064814814814E-3</v>
      </c>
      <c r="G151" s="201"/>
      <c r="H151">
        <v>5</v>
      </c>
      <c r="I151" t="s">
        <v>276</v>
      </c>
      <c r="J151">
        <v>149</v>
      </c>
    </row>
    <row r="152" spans="2:10" ht="18">
      <c r="B152" s="110">
        <v>50</v>
      </c>
      <c r="C152" s="110" t="s">
        <v>328</v>
      </c>
      <c r="D152" s="111">
        <v>9</v>
      </c>
      <c r="E152" s="113">
        <v>9.3761574074074077E-3</v>
      </c>
      <c r="F152" s="211">
        <f t="shared" si="3"/>
        <v>4.6880787037037039E-3</v>
      </c>
      <c r="G152" s="201"/>
      <c r="H152">
        <v>6</v>
      </c>
      <c r="I152" t="s">
        <v>320</v>
      </c>
      <c r="J152">
        <v>151</v>
      </c>
    </row>
    <row r="153" spans="2:10" ht="18">
      <c r="B153" s="110">
        <v>56</v>
      </c>
      <c r="C153" s="110" t="s">
        <v>329</v>
      </c>
      <c r="D153" s="111">
        <v>10</v>
      </c>
      <c r="E153" s="113">
        <v>9.4456018518518526E-3</v>
      </c>
      <c r="F153" s="211">
        <f t="shared" si="3"/>
        <v>4.7228009259259263E-3</v>
      </c>
      <c r="G153" s="201"/>
      <c r="H153" s="18">
        <v>7</v>
      </c>
      <c r="I153" s="18" t="s">
        <v>260</v>
      </c>
      <c r="J153" s="18">
        <v>155</v>
      </c>
    </row>
    <row r="154" spans="2:10" ht="18">
      <c r="B154" s="110">
        <v>59</v>
      </c>
      <c r="C154" s="110" t="s">
        <v>330</v>
      </c>
      <c r="D154" s="111">
        <v>10</v>
      </c>
      <c r="E154" s="113">
        <v>9.5763888888888878E-3</v>
      </c>
      <c r="F154" s="211">
        <f t="shared" si="3"/>
        <v>4.7881944444444439E-3</v>
      </c>
      <c r="G154" s="201"/>
      <c r="H154">
        <v>8</v>
      </c>
      <c r="I154" t="s">
        <v>321</v>
      </c>
      <c r="J154">
        <v>169</v>
      </c>
    </row>
    <row r="155" spans="2:10" ht="18">
      <c r="B155" s="110">
        <v>60</v>
      </c>
      <c r="C155" s="110" t="s">
        <v>331</v>
      </c>
      <c r="D155" s="111">
        <v>12</v>
      </c>
      <c r="E155" s="113">
        <v>9.6099537037037039E-3</v>
      </c>
      <c r="F155" s="211">
        <f t="shared" si="3"/>
        <v>4.8049768518518519E-3</v>
      </c>
      <c r="H155">
        <v>9</v>
      </c>
      <c r="I155" t="s">
        <v>282</v>
      </c>
      <c r="J155">
        <v>208</v>
      </c>
    </row>
    <row r="156" spans="2:10" ht="18">
      <c r="B156" s="110">
        <v>61</v>
      </c>
      <c r="C156" s="110" t="s">
        <v>332</v>
      </c>
      <c r="D156" s="111">
        <v>10</v>
      </c>
      <c r="E156" s="113">
        <v>9.6342592592592591E-3</v>
      </c>
      <c r="F156" s="211">
        <f t="shared" si="3"/>
        <v>4.8171296296296295E-3</v>
      </c>
      <c r="H156">
        <v>10</v>
      </c>
      <c r="I156" t="s">
        <v>283</v>
      </c>
      <c r="J156">
        <v>214</v>
      </c>
    </row>
    <row r="157" spans="2:10" ht="18">
      <c r="B157" s="110">
        <v>62</v>
      </c>
      <c r="C157" s="110" t="s">
        <v>333</v>
      </c>
      <c r="D157" s="111">
        <v>9</v>
      </c>
      <c r="E157" s="113">
        <v>9.6736111111111103E-3</v>
      </c>
      <c r="F157" s="211">
        <f t="shared" si="3"/>
        <v>4.8368055555555551E-3</v>
      </c>
      <c r="H157">
        <v>11</v>
      </c>
      <c r="I157" t="s">
        <v>273</v>
      </c>
      <c r="J157">
        <v>329</v>
      </c>
    </row>
    <row r="158" spans="2:10" ht="18">
      <c r="B158" s="110">
        <v>79</v>
      </c>
      <c r="C158" s="110" t="s">
        <v>334</v>
      </c>
      <c r="D158" s="111">
        <v>10</v>
      </c>
      <c r="E158" s="113">
        <v>1.0063657407407408E-2</v>
      </c>
      <c r="F158" s="211">
        <f>E158/2</f>
        <v>5.0318287037037042E-3</v>
      </c>
      <c r="H158">
        <v>12</v>
      </c>
      <c r="I158" t="s">
        <v>322</v>
      </c>
      <c r="J158">
        <v>329</v>
      </c>
    </row>
  </sheetData>
  <phoneticPr fontId="5" type="noConversion"/>
  <pageMargins left="0.5" right="0.39583333333333298" top="0.54166666666666663" bottom="0.21875" header="0.25" footer="0.5"/>
  <pageSetup orientation="portrait" horizontalDpi="4294967293" verticalDpi="4294967293" r:id="rId1"/>
  <headerFooter alignWithMargins="0">
    <oddHeader>&amp;C&amp;"Footlight MT Light,Bold"&amp;18BRONCO ROUND-UP 2022 @ Kit Carson Park
&amp;"Footlight MT Light,Regular"&amp;12Saturday, August 27th, 2022
2.0 Miles  Varsity,  JV 10-12,  JV Frosh/Novice</oddHeader>
  </headerFooter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1:V99"/>
  <sheetViews>
    <sheetView showGridLines="0" view="pageLayout" topLeftCell="A5" zoomScale="60" zoomScalePageLayoutView="60" workbookViewId="0">
      <selection activeCell="F24" sqref="F24"/>
    </sheetView>
  </sheetViews>
  <sheetFormatPr defaultColWidth="15" defaultRowHeight="13.8"/>
  <cols>
    <col min="1" max="1" width="4.77734375" style="65" customWidth="1"/>
    <col min="2" max="2" width="7.33203125" style="65" customWidth="1"/>
    <col min="3" max="3" width="28.5546875" style="65" customWidth="1"/>
    <col min="4" max="4" width="6.77734375" style="73" customWidth="1"/>
    <col min="5" max="5" width="16.77734375" style="73" bestFit="1" customWidth="1"/>
    <col min="6" max="6" width="8.33203125" style="65" customWidth="1"/>
    <col min="7" max="7" width="9.77734375" style="72" customWidth="1"/>
    <col min="8" max="8" width="15" style="65"/>
    <col min="9" max="9" width="15" style="72"/>
    <col min="10" max="12" width="15" style="73"/>
    <col min="13" max="15" width="15" style="65"/>
    <col min="16" max="16" width="15" style="73"/>
    <col min="17" max="17" width="15" style="72"/>
    <col min="18" max="19" width="15" style="73"/>
    <col min="20" max="16384" width="15" style="65"/>
  </cols>
  <sheetData>
    <row r="1" spans="1:22">
      <c r="E1" s="36"/>
      <c r="F1" s="35"/>
      <c r="G1" s="67"/>
      <c r="H1" s="35"/>
      <c r="I1" s="67"/>
      <c r="J1" s="36"/>
      <c r="K1" s="36"/>
      <c r="L1" s="36"/>
      <c r="M1" s="35"/>
      <c r="N1" s="35"/>
      <c r="O1" s="35"/>
      <c r="P1" s="36"/>
      <c r="Q1" s="67"/>
      <c r="R1" s="36"/>
      <c r="S1" s="36"/>
      <c r="T1" s="35"/>
      <c r="U1" s="35"/>
      <c r="V1" s="35"/>
    </row>
    <row r="2" spans="1:22">
      <c r="E2" s="36"/>
      <c r="F2" s="35"/>
      <c r="G2" s="67"/>
      <c r="H2" s="35"/>
      <c r="I2" s="67"/>
      <c r="J2" s="36"/>
      <c r="K2" s="36"/>
      <c r="L2" s="36"/>
      <c r="M2" s="35"/>
      <c r="N2"/>
      <c r="O2"/>
      <c r="P2"/>
      <c r="Q2"/>
      <c r="R2"/>
      <c r="S2"/>
      <c r="T2"/>
      <c r="U2"/>
      <c r="V2" s="35"/>
    </row>
    <row r="3" spans="1:22" ht="26.4" customHeight="1">
      <c r="A3"/>
      <c r="B3" s="76" t="s">
        <v>196</v>
      </c>
      <c r="C3"/>
      <c r="D3" s="34"/>
      <c r="E3" s="34"/>
      <c r="F3"/>
      <c r="G3"/>
      <c r="H3"/>
      <c r="I3"/>
      <c r="J3"/>
      <c r="K3"/>
      <c r="L3"/>
      <c r="M3"/>
      <c r="N3"/>
      <c r="O3"/>
      <c r="P3"/>
      <c r="Q3"/>
      <c r="R3"/>
      <c r="S3"/>
      <c r="T3"/>
      <c r="U3"/>
      <c r="V3" s="35"/>
    </row>
    <row r="4" spans="1:22" ht="4.2" customHeight="1">
      <c r="A4" s="2"/>
      <c r="B4" s="91"/>
      <c r="C4" s="2"/>
      <c r="D4" s="15"/>
      <c r="E4" s="15"/>
      <c r="F4"/>
      <c r="G4"/>
      <c r="H4"/>
      <c r="I4"/>
      <c r="J4"/>
      <c r="K4"/>
      <c r="L4"/>
      <c r="M4"/>
      <c r="N4"/>
      <c r="O4"/>
      <c r="P4"/>
      <c r="Q4"/>
      <c r="R4"/>
      <c r="S4"/>
      <c r="T4"/>
      <c r="U4"/>
      <c r="V4" s="35"/>
    </row>
    <row r="5" spans="1:22" ht="21">
      <c r="A5" s="2"/>
      <c r="B5" s="117" t="s">
        <v>270</v>
      </c>
      <c r="C5"/>
      <c r="D5" s="34"/>
      <c r="E5" s="124"/>
      <c r="F5" s="118"/>
      <c r="G5"/>
      <c r="H5"/>
      <c r="I5"/>
      <c r="J5"/>
      <c r="K5"/>
      <c r="L5"/>
      <c r="M5"/>
      <c r="N5"/>
      <c r="O5"/>
      <c r="P5"/>
      <c r="Q5"/>
      <c r="R5"/>
      <c r="S5"/>
      <c r="T5"/>
      <c r="U5"/>
      <c r="V5" s="35"/>
    </row>
    <row r="6" spans="1:22" ht="21">
      <c r="A6" s="2"/>
      <c r="B6" s="119" t="s">
        <v>162</v>
      </c>
      <c r="C6" s="119" t="s">
        <v>1</v>
      </c>
      <c r="D6" s="213" t="s">
        <v>234</v>
      </c>
      <c r="E6" s="125" t="s">
        <v>229</v>
      </c>
      <c r="F6" s="120" t="s">
        <v>235</v>
      </c>
      <c r="G6"/>
      <c r="H6"/>
      <c r="I6"/>
      <c r="J6"/>
      <c r="K6"/>
      <c r="L6"/>
      <c r="M6"/>
      <c r="N6"/>
      <c r="O6"/>
      <c r="P6"/>
      <c r="Q6"/>
      <c r="R6"/>
      <c r="S6"/>
      <c r="T6"/>
      <c r="U6"/>
      <c r="V6" s="35"/>
    </row>
    <row r="7" spans="1:22" ht="21">
      <c r="A7" s="2"/>
      <c r="B7" s="119">
        <v>32</v>
      </c>
      <c r="C7" s="119" t="s">
        <v>251</v>
      </c>
      <c r="D7" s="213">
        <v>12</v>
      </c>
      <c r="E7" s="125">
        <v>1.3824074074074074E-2</v>
      </c>
      <c r="F7" s="120">
        <f>E7/3</f>
        <v>4.6080246913580243E-3</v>
      </c>
      <c r="G7"/>
      <c r="H7"/>
      <c r="I7"/>
      <c r="J7"/>
      <c r="K7"/>
      <c r="L7"/>
      <c r="M7"/>
      <c r="N7"/>
      <c r="O7"/>
      <c r="P7"/>
      <c r="Q7"/>
      <c r="R7"/>
      <c r="S7"/>
      <c r="T7"/>
      <c r="U7"/>
      <c r="V7" s="35"/>
    </row>
    <row r="8" spans="1:22" ht="1.8" customHeight="1">
      <c r="A8" s="2"/>
      <c r="B8" s="122"/>
      <c r="C8" s="122"/>
      <c r="D8" s="214"/>
      <c r="E8" s="126"/>
      <c r="F8" s="123"/>
      <c r="G8"/>
      <c r="H8"/>
      <c r="I8"/>
      <c r="J8"/>
      <c r="K8"/>
      <c r="L8"/>
      <c r="M8"/>
      <c r="N8"/>
      <c r="O8"/>
      <c r="P8"/>
      <c r="Q8"/>
      <c r="R8"/>
      <c r="S8"/>
      <c r="T8"/>
      <c r="U8"/>
      <c r="V8" s="35"/>
    </row>
    <row r="9" spans="1:22" ht="21">
      <c r="A9" s="2"/>
      <c r="B9" s="121" t="s">
        <v>271</v>
      </c>
      <c r="C9" s="122"/>
      <c r="D9" s="214"/>
      <c r="E9" s="124"/>
      <c r="F9" s="123"/>
      <c r="G9"/>
      <c r="H9"/>
      <c r="I9"/>
      <c r="J9"/>
      <c r="K9"/>
      <c r="L9"/>
      <c r="M9"/>
      <c r="N9"/>
      <c r="O9"/>
      <c r="P9"/>
      <c r="Q9"/>
      <c r="R9"/>
      <c r="S9"/>
      <c r="T9"/>
      <c r="U9"/>
      <c r="V9" s="35"/>
    </row>
    <row r="10" spans="1:22" ht="21">
      <c r="A10" s="2"/>
      <c r="B10" s="119" t="s">
        <v>162</v>
      </c>
      <c r="C10" s="119" t="s">
        <v>1</v>
      </c>
      <c r="D10" s="213" t="s">
        <v>234</v>
      </c>
      <c r="E10" s="125" t="s">
        <v>229</v>
      </c>
      <c r="F10" s="120" t="s">
        <v>235</v>
      </c>
      <c r="G10"/>
      <c r="H10"/>
      <c r="I10"/>
      <c r="J10"/>
      <c r="K10"/>
      <c r="L10"/>
      <c r="M10"/>
      <c r="N10"/>
      <c r="O10"/>
      <c r="P10"/>
      <c r="Q10"/>
      <c r="R10"/>
      <c r="S10"/>
      <c r="T10"/>
      <c r="U10"/>
      <c r="V10" s="35"/>
    </row>
    <row r="11" spans="1:22" ht="21">
      <c r="A11" s="2"/>
      <c r="B11" s="119">
        <v>8</v>
      </c>
      <c r="C11" s="119" t="s">
        <v>256</v>
      </c>
      <c r="D11" s="213">
        <v>11</v>
      </c>
      <c r="E11" s="125">
        <v>1.4372685185185185E-2</v>
      </c>
      <c r="F11" s="120">
        <f>E11/3</f>
        <v>4.7908950617283948E-3</v>
      </c>
      <c r="G11"/>
      <c r="H11"/>
      <c r="I11"/>
      <c r="J11"/>
      <c r="K11"/>
      <c r="L11"/>
      <c r="M11"/>
      <c r="N11"/>
      <c r="O11"/>
      <c r="P11"/>
      <c r="Q11"/>
      <c r="R11"/>
      <c r="S11"/>
      <c r="T11"/>
      <c r="U11"/>
      <c r="V11" s="35"/>
    </row>
    <row r="12" spans="1:22" ht="21">
      <c r="A12" s="2"/>
      <c r="B12" s="119">
        <v>16</v>
      </c>
      <c r="C12" s="119" t="s">
        <v>252</v>
      </c>
      <c r="D12" s="213">
        <v>11</v>
      </c>
      <c r="E12" s="125">
        <v>1.4740740740740742E-2</v>
      </c>
      <c r="F12" s="120">
        <f>E12/3</f>
        <v>4.9135802469135806E-3</v>
      </c>
      <c r="G12"/>
      <c r="H12"/>
      <c r="I12"/>
      <c r="J12"/>
      <c r="K12"/>
      <c r="L12"/>
      <c r="M12"/>
      <c r="N12"/>
      <c r="O12"/>
      <c r="P12"/>
      <c r="Q12"/>
      <c r="R12"/>
      <c r="S12"/>
      <c r="T12"/>
      <c r="U12"/>
      <c r="V12" s="35"/>
    </row>
    <row r="13" spans="1:22" ht="21">
      <c r="A13" s="2"/>
      <c r="B13" s="119">
        <v>24</v>
      </c>
      <c r="C13" s="119" t="s">
        <v>253</v>
      </c>
      <c r="D13" s="213">
        <v>11</v>
      </c>
      <c r="E13" s="125">
        <v>1.5340277777777777E-2</v>
      </c>
      <c r="F13" s="120">
        <f>E13/3</f>
        <v>5.1134259259259258E-3</v>
      </c>
      <c r="G13"/>
      <c r="H13"/>
      <c r="I13"/>
      <c r="J13"/>
      <c r="K13"/>
      <c r="L13"/>
      <c r="M13"/>
      <c r="N13"/>
      <c r="O13"/>
      <c r="P13"/>
      <c r="Q13"/>
      <c r="R13"/>
      <c r="S13"/>
      <c r="T13"/>
      <c r="U13"/>
      <c r="V13" s="35"/>
    </row>
    <row r="14" spans="1:22" ht="21">
      <c r="A14" s="2"/>
      <c r="B14" s="119">
        <v>63</v>
      </c>
      <c r="C14" s="119" t="s">
        <v>254</v>
      </c>
      <c r="D14" s="213">
        <v>11</v>
      </c>
      <c r="E14" s="125">
        <v>1.8140046296296296E-2</v>
      </c>
      <c r="F14" s="120">
        <f>E14/3</f>
        <v>6.0466820987654319E-3</v>
      </c>
      <c r="G14"/>
      <c r="H14"/>
      <c r="I14"/>
      <c r="J14"/>
      <c r="K14"/>
      <c r="L14"/>
      <c r="M14"/>
      <c r="N14"/>
      <c r="O14"/>
      <c r="P14"/>
      <c r="Q14"/>
      <c r="R14"/>
      <c r="S14"/>
      <c r="T14"/>
      <c r="U14"/>
      <c r="V14" s="35"/>
    </row>
    <row r="15" spans="1:22" ht="4.2" customHeight="1">
      <c r="A15" s="2"/>
      <c r="B15" s="122"/>
      <c r="C15" s="122"/>
      <c r="D15" s="214"/>
      <c r="E15" s="126"/>
      <c r="F15" s="123"/>
      <c r="G15"/>
      <c r="H15"/>
      <c r="I15"/>
      <c r="J15"/>
      <c r="K15"/>
      <c r="L15"/>
      <c r="M15"/>
      <c r="N15"/>
      <c r="O15"/>
      <c r="P15"/>
      <c r="Q15"/>
      <c r="R15"/>
      <c r="S15"/>
      <c r="T15"/>
      <c r="U15"/>
      <c r="V15" s="35"/>
    </row>
    <row r="16" spans="1:22" ht="21">
      <c r="A16" s="2"/>
      <c r="B16" s="121" t="s">
        <v>349</v>
      </c>
      <c r="C16" s="122"/>
      <c r="D16" s="214"/>
      <c r="E16" s="124"/>
      <c r="F16" s="123"/>
      <c r="G16"/>
      <c r="H16"/>
      <c r="I16"/>
      <c r="J16"/>
      <c r="K16"/>
      <c r="L16"/>
      <c r="M16"/>
      <c r="N16"/>
      <c r="O16"/>
      <c r="P16"/>
      <c r="Q16"/>
      <c r="R16"/>
      <c r="S16"/>
      <c r="T16"/>
      <c r="U16"/>
      <c r="V16" s="35"/>
    </row>
    <row r="17" spans="1:22" ht="21">
      <c r="A17" s="2"/>
      <c r="B17" s="119" t="s">
        <v>162</v>
      </c>
      <c r="C17" s="119" t="s">
        <v>1</v>
      </c>
      <c r="D17" s="213" t="s">
        <v>234</v>
      </c>
      <c r="E17" s="125" t="s">
        <v>229</v>
      </c>
      <c r="F17" s="120" t="s">
        <v>235</v>
      </c>
      <c r="G17"/>
      <c r="H17"/>
      <c r="I17"/>
      <c r="J17"/>
      <c r="K17"/>
      <c r="L17"/>
      <c r="M17"/>
      <c r="N17"/>
      <c r="O17"/>
      <c r="P17"/>
      <c r="Q17"/>
      <c r="R17"/>
      <c r="S17"/>
      <c r="T17"/>
      <c r="U17"/>
      <c r="V17" s="35"/>
    </row>
    <row r="18" spans="1:22" ht="21">
      <c r="A18" s="2"/>
      <c r="B18" s="119">
        <v>46</v>
      </c>
      <c r="C18" s="119" t="s">
        <v>257</v>
      </c>
      <c r="D18" s="213">
        <v>10</v>
      </c>
      <c r="E18" s="125">
        <v>7.2546296296296308E-3</v>
      </c>
      <c r="F18" s="120">
        <f>E18/1.5</f>
        <v>4.8364197530864203E-3</v>
      </c>
      <c r="G18"/>
      <c r="H18"/>
      <c r="I18"/>
      <c r="J18"/>
      <c r="K18"/>
      <c r="L18"/>
      <c r="M18"/>
      <c r="N18"/>
      <c r="O18"/>
      <c r="P18"/>
      <c r="Q18"/>
      <c r="R18"/>
      <c r="S18"/>
      <c r="T18"/>
      <c r="U18"/>
      <c r="V18" s="35"/>
    </row>
    <row r="19" spans="1:22" ht="21">
      <c r="A19" s="2"/>
      <c r="B19" s="119">
        <v>68</v>
      </c>
      <c r="C19" s="119" t="s">
        <v>258</v>
      </c>
      <c r="D19" s="213">
        <v>10</v>
      </c>
      <c r="E19" s="125">
        <v>7.5671296296296294E-3</v>
      </c>
      <c r="F19" s="120">
        <f>E19/1.5</f>
        <v>5.0447530864197532E-3</v>
      </c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 s="35"/>
    </row>
    <row r="20" spans="1:22" ht="21">
      <c r="A20" s="2"/>
      <c r="B20" s="119">
        <v>70</v>
      </c>
      <c r="C20" s="119" t="s">
        <v>345</v>
      </c>
      <c r="D20" s="213">
        <v>10</v>
      </c>
      <c r="E20" s="125">
        <v>7.5729166666666662E-3</v>
      </c>
      <c r="F20" s="120">
        <f>E20/1.5</f>
        <v>5.0486111111111105E-3</v>
      </c>
      <c r="G20"/>
      <c r="H20"/>
      <c r="I20"/>
      <c r="J20"/>
      <c r="K20"/>
      <c r="L20"/>
      <c r="M20"/>
      <c r="N20"/>
      <c r="O20"/>
      <c r="P20"/>
      <c r="Q20"/>
      <c r="R20"/>
      <c r="S20"/>
      <c r="T20"/>
      <c r="U20"/>
      <c r="V20" s="35"/>
    </row>
    <row r="21" spans="1:22" ht="1.8" customHeight="1">
      <c r="A21" s="2"/>
      <c r="G21"/>
      <c r="H21"/>
      <c r="I21"/>
      <c r="J21"/>
      <c r="K21"/>
      <c r="L21"/>
      <c r="M21"/>
      <c r="N21"/>
      <c r="O21"/>
      <c r="P21"/>
      <c r="Q21"/>
      <c r="R21"/>
      <c r="S21"/>
      <c r="T21"/>
      <c r="U21"/>
      <c r="V21" s="35"/>
    </row>
    <row r="22" spans="1:22" ht="21">
      <c r="A22" s="2"/>
      <c r="B22" s="121"/>
      <c r="C22" s="122"/>
      <c r="D22" s="214"/>
      <c r="E22" s="222"/>
      <c r="F22" s="123"/>
      <c r="G22" s="2"/>
      <c r="H22"/>
      <c r="I22"/>
      <c r="J22"/>
      <c r="K22"/>
      <c r="L22"/>
      <c r="M22"/>
      <c r="N22"/>
      <c r="O22"/>
      <c r="P22"/>
      <c r="Q22"/>
      <c r="R22"/>
      <c r="S22"/>
      <c r="T22"/>
      <c r="U22"/>
      <c r="V22" s="35"/>
    </row>
    <row r="23" spans="1:22" ht="21">
      <c r="A23" s="2"/>
      <c r="B23" s="65" t="s">
        <v>348</v>
      </c>
      <c r="C23" s="122"/>
      <c r="D23" s="214"/>
      <c r="E23" s="126"/>
      <c r="F23" s="123"/>
      <c r="G23" s="2"/>
      <c r="H23"/>
      <c r="I23"/>
      <c r="J23"/>
      <c r="K23"/>
      <c r="L23"/>
      <c r="M23"/>
      <c r="N23"/>
      <c r="O23"/>
      <c r="P23"/>
      <c r="Q23"/>
      <c r="R23"/>
      <c r="S23"/>
      <c r="T23"/>
      <c r="U23"/>
      <c r="V23" s="35"/>
    </row>
    <row r="24" spans="1:22" ht="21">
      <c r="A24" s="2"/>
      <c r="B24" s="122"/>
      <c r="C24" s="122"/>
      <c r="D24" s="214"/>
      <c r="E24" s="126"/>
      <c r="F24" s="123"/>
      <c r="G24" s="2"/>
      <c r="H24"/>
      <c r="I24"/>
      <c r="J24"/>
      <c r="K24"/>
      <c r="L24"/>
      <c r="M24"/>
      <c r="N24"/>
      <c r="O24"/>
      <c r="P24"/>
      <c r="Q24"/>
      <c r="R24"/>
      <c r="S24"/>
      <c r="T24"/>
      <c r="U24"/>
      <c r="V24" s="35"/>
    </row>
    <row r="25" spans="1:22" ht="1.8" customHeight="1">
      <c r="A25" s="2"/>
      <c r="G25" s="2"/>
      <c r="H25"/>
      <c r="I25"/>
      <c r="J25"/>
      <c r="K25"/>
      <c r="L25"/>
      <c r="M25"/>
      <c r="N25"/>
      <c r="O25"/>
      <c r="P25"/>
      <c r="Q25"/>
      <c r="R25"/>
      <c r="S25"/>
      <c r="T25"/>
      <c r="U25"/>
      <c r="V25" s="35"/>
    </row>
    <row r="26" spans="1:22" ht="21">
      <c r="A26" s="2"/>
      <c r="B26" s="121"/>
      <c r="C26" s="122"/>
      <c r="D26" s="214"/>
      <c r="E26" s="222"/>
      <c r="F26" s="123"/>
      <c r="G26" s="2"/>
      <c r="H26"/>
      <c r="I26"/>
      <c r="J26"/>
      <c r="K26"/>
      <c r="L26"/>
      <c r="M26"/>
      <c r="N26"/>
      <c r="O26"/>
      <c r="P26"/>
      <c r="Q26"/>
      <c r="R26"/>
      <c r="S26"/>
      <c r="T26"/>
      <c r="U26"/>
      <c r="V26" s="35"/>
    </row>
    <row r="27" spans="1:22" ht="21">
      <c r="A27" s="2"/>
      <c r="B27" s="122"/>
      <c r="C27" s="122"/>
      <c r="D27" s="214"/>
      <c r="E27" s="126"/>
      <c r="F27" s="123"/>
      <c r="G27" s="2"/>
      <c r="H27"/>
      <c r="I27"/>
      <c r="J27"/>
      <c r="K27"/>
      <c r="L27"/>
      <c r="M27"/>
      <c r="N27"/>
      <c r="O27"/>
      <c r="P27"/>
      <c r="Q27"/>
      <c r="R27"/>
      <c r="S27"/>
      <c r="T27"/>
      <c r="U27"/>
      <c r="V27" s="35"/>
    </row>
    <row r="28" spans="1:22" ht="21">
      <c r="A28" s="2"/>
      <c r="B28" s="122"/>
      <c r="C28" s="122"/>
      <c r="D28" s="214"/>
      <c r="E28" s="126"/>
      <c r="F28" s="123"/>
      <c r="G28" s="2"/>
      <c r="H28"/>
      <c r="I28"/>
      <c r="J28"/>
      <c r="K28"/>
      <c r="L28"/>
      <c r="M28"/>
      <c r="N28"/>
      <c r="O28"/>
      <c r="P28"/>
      <c r="Q28"/>
      <c r="R28"/>
      <c r="S28"/>
      <c r="T28"/>
      <c r="U28"/>
      <c r="V28" s="35"/>
    </row>
    <row r="29" spans="1:22" ht="21">
      <c r="A29" s="2"/>
      <c r="B29" s="122"/>
      <c r="C29" s="122"/>
      <c r="D29" s="214"/>
      <c r="E29" s="126"/>
      <c r="F29" s="123"/>
      <c r="G29" s="2"/>
      <c r="H29"/>
      <c r="I29"/>
      <c r="J29"/>
      <c r="K29"/>
      <c r="L29"/>
      <c r="M29"/>
      <c r="N29"/>
      <c r="O29"/>
      <c r="P29"/>
      <c r="Q29"/>
      <c r="R29"/>
      <c r="S29"/>
      <c r="T29"/>
      <c r="U29"/>
      <c r="V29" s="35"/>
    </row>
    <row r="30" spans="1:22" ht="21">
      <c r="A30" s="2"/>
      <c r="B30" s="122"/>
      <c r="C30" s="122"/>
      <c r="D30" s="214"/>
      <c r="E30" s="126"/>
      <c r="F30" s="123"/>
      <c r="G30" s="2"/>
      <c r="H30"/>
      <c r="I30"/>
      <c r="J30"/>
      <c r="K30"/>
      <c r="L30"/>
      <c r="M30"/>
      <c r="N30"/>
      <c r="O30"/>
      <c r="P30"/>
      <c r="Q30"/>
      <c r="R30"/>
      <c r="S30"/>
      <c r="T30"/>
      <c r="U30"/>
      <c r="V30" s="35"/>
    </row>
    <row r="31" spans="1:22" ht="0.6" customHeight="1">
      <c r="A31" s="2"/>
      <c r="G31" s="2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 s="35"/>
    </row>
    <row r="32" spans="1:22" ht="21">
      <c r="A32" s="2"/>
      <c r="B32" s="121"/>
      <c r="C32" s="122"/>
      <c r="D32" s="214"/>
      <c r="E32" s="222"/>
      <c r="F32" s="123"/>
      <c r="G32" s="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 s="35"/>
    </row>
    <row r="33" spans="1:22" ht="21">
      <c r="A33" s="2"/>
      <c r="B33" s="122"/>
      <c r="C33" s="122"/>
      <c r="D33" s="214"/>
      <c r="E33" s="126"/>
      <c r="F33" s="123"/>
      <c r="G33" s="2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 s="35"/>
    </row>
    <row r="34" spans="1:22" ht="21">
      <c r="A34" s="2"/>
      <c r="B34" s="122"/>
      <c r="C34" s="122"/>
      <c r="D34" s="214"/>
      <c r="E34" s="126"/>
      <c r="F34" s="123"/>
      <c r="G34" s="2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 s="35"/>
    </row>
    <row r="35" spans="1:22" ht="21">
      <c r="A35" s="2"/>
      <c r="B35" s="122"/>
      <c r="C35" s="122"/>
      <c r="D35" s="214"/>
      <c r="E35" s="126"/>
      <c r="F35" s="123"/>
      <c r="G35" s="2"/>
      <c r="H35"/>
      <c r="I35"/>
      <c r="J35"/>
      <c r="K35"/>
      <c r="L35"/>
      <c r="M35"/>
      <c r="N35" s="75"/>
      <c r="O35"/>
      <c r="P35"/>
      <c r="Q35" s="17"/>
      <c r="R35"/>
      <c r="S35" s="70"/>
      <c r="T35" s="68"/>
      <c r="U35" s="68"/>
      <c r="V35" s="35"/>
    </row>
    <row r="36" spans="1:22" ht="21">
      <c r="A36" s="2"/>
      <c r="B36" s="122"/>
      <c r="C36" s="122"/>
      <c r="D36" s="214"/>
      <c r="E36" s="126"/>
      <c r="F36" s="123"/>
      <c r="G36" s="2"/>
      <c r="H36"/>
      <c r="I36"/>
      <c r="J36"/>
      <c r="K36"/>
      <c r="L36"/>
      <c r="M36"/>
      <c r="N36" s="75"/>
      <c r="P36"/>
      <c r="Q36" s="17"/>
      <c r="R36"/>
      <c r="S36" s="70"/>
      <c r="T36" s="71"/>
      <c r="U36" s="68"/>
      <c r="V36" s="35"/>
    </row>
    <row r="37" spans="1:22" ht="21">
      <c r="A37" s="2"/>
      <c r="B37" s="122"/>
      <c r="C37" s="122"/>
      <c r="D37" s="214"/>
      <c r="E37" s="126"/>
      <c r="F37" s="123"/>
      <c r="G37" s="2"/>
      <c r="H37"/>
      <c r="I37"/>
      <c r="J37"/>
      <c r="K37"/>
      <c r="L37"/>
      <c r="M37"/>
      <c r="N37" s="75"/>
      <c r="S37" s="69"/>
      <c r="T37" s="68"/>
      <c r="U37" s="68"/>
      <c r="V37" s="35"/>
    </row>
    <row r="38" spans="1:22" ht="21">
      <c r="A38" s="2"/>
      <c r="B38" s="122"/>
      <c r="C38" s="122"/>
      <c r="D38" s="214"/>
      <c r="E38" s="126"/>
      <c r="F38" s="123"/>
      <c r="G38" s="2"/>
      <c r="H38"/>
      <c r="I38"/>
      <c r="J38"/>
      <c r="K38"/>
      <c r="L38"/>
      <c r="M38"/>
      <c r="N38" s="75"/>
      <c r="S38" s="70"/>
      <c r="T38" s="68"/>
      <c r="U38" s="68"/>
      <c r="V38" s="35"/>
    </row>
    <row r="39" spans="1:22" ht="21">
      <c r="A39" s="2"/>
      <c r="B39" s="122"/>
      <c r="C39" s="122"/>
      <c r="D39" s="214"/>
      <c r="E39" s="126"/>
      <c r="F39" s="123"/>
      <c r="G39" s="2"/>
      <c r="H39"/>
      <c r="I39"/>
      <c r="J39"/>
      <c r="K39"/>
      <c r="L39"/>
      <c r="M39"/>
      <c r="N39" s="75"/>
      <c r="S39" s="70"/>
      <c r="T39" s="68"/>
      <c r="U39" s="68"/>
      <c r="V39" s="35"/>
    </row>
    <row r="40" spans="1:22" ht="21">
      <c r="A40" s="2"/>
      <c r="B40" s="122"/>
      <c r="C40" s="122"/>
      <c r="D40" s="214"/>
      <c r="E40" s="126"/>
      <c r="F40" s="123"/>
      <c r="G40" s="2"/>
      <c r="H40"/>
      <c r="I40"/>
      <c r="J40"/>
      <c r="K40"/>
      <c r="L40"/>
      <c r="M40"/>
      <c r="N40" s="75"/>
      <c r="S40" s="70"/>
      <c r="T40" s="68"/>
      <c r="U40" s="68"/>
      <c r="V40" s="35"/>
    </row>
    <row r="41" spans="1:22">
      <c r="M41" s="74"/>
      <c r="N41" s="74"/>
    </row>
    <row r="50" spans="2:6" ht="17.399999999999999">
      <c r="B50" s="76" t="s">
        <v>178</v>
      </c>
    </row>
    <row r="52" spans="2:6" ht="21">
      <c r="B52" s="121" t="s">
        <v>270</v>
      </c>
      <c r="C52" s="122"/>
      <c r="D52" s="214"/>
      <c r="E52" s="124"/>
      <c r="F52" s="123"/>
    </row>
    <row r="53" spans="2:6" ht="21">
      <c r="B53" s="119" t="s">
        <v>162</v>
      </c>
      <c r="C53" s="119" t="s">
        <v>1</v>
      </c>
      <c r="D53" s="213" t="s">
        <v>234</v>
      </c>
      <c r="E53" s="125" t="s">
        <v>229</v>
      </c>
      <c r="F53" s="120" t="s">
        <v>235</v>
      </c>
    </row>
    <row r="54" spans="2:6" ht="21">
      <c r="B54" s="119">
        <v>8</v>
      </c>
      <c r="C54" s="119" t="s">
        <v>250</v>
      </c>
      <c r="D54" s="213">
        <v>10</v>
      </c>
      <c r="E54" s="212">
        <v>1.0567129629629629E-2</v>
      </c>
      <c r="F54" s="120">
        <f>E54/3</f>
        <v>3.5223765432098766E-3</v>
      </c>
    </row>
    <row r="55" spans="2:6" ht="21">
      <c r="B55" s="119">
        <v>27</v>
      </c>
      <c r="C55" s="119" t="s">
        <v>240</v>
      </c>
      <c r="D55" s="213">
        <v>12</v>
      </c>
      <c r="E55" s="212">
        <v>1.1214120370370369E-2</v>
      </c>
      <c r="F55" s="120">
        <f t="shared" ref="F55:F62" si="0">E55/3</f>
        <v>3.7380401234567897E-3</v>
      </c>
    </row>
    <row r="56" spans="2:6" ht="21">
      <c r="B56" s="119">
        <v>59</v>
      </c>
      <c r="C56" s="119" t="s">
        <v>246</v>
      </c>
      <c r="D56" s="213">
        <v>12</v>
      </c>
      <c r="E56" s="212">
        <v>1.176736111111111E-2</v>
      </c>
      <c r="F56" s="120">
        <f t="shared" si="0"/>
        <v>3.9224537037037032E-3</v>
      </c>
    </row>
    <row r="57" spans="2:6" ht="21">
      <c r="B57" s="119">
        <v>77</v>
      </c>
      <c r="C57" s="119" t="s">
        <v>238</v>
      </c>
      <c r="D57" s="213">
        <v>12</v>
      </c>
      <c r="E57" s="212">
        <v>1.203125E-2</v>
      </c>
      <c r="F57" s="120">
        <f t="shared" si="0"/>
        <v>4.0104166666666665E-3</v>
      </c>
    </row>
    <row r="58" spans="2:6" ht="21">
      <c r="B58" s="119">
        <v>97</v>
      </c>
      <c r="C58" s="119" t="s">
        <v>244</v>
      </c>
      <c r="D58" s="213">
        <v>12</v>
      </c>
      <c r="E58" s="212">
        <v>1.2396990740740741E-2</v>
      </c>
      <c r="F58" s="120">
        <f t="shared" si="0"/>
        <v>4.1323302469135808E-3</v>
      </c>
    </row>
    <row r="59" spans="2:6" ht="21">
      <c r="B59" s="119">
        <v>113</v>
      </c>
      <c r="C59" s="119" t="s">
        <v>243</v>
      </c>
      <c r="D59" s="213">
        <v>12</v>
      </c>
      <c r="E59" s="212">
        <v>1.2723379629629628E-2</v>
      </c>
      <c r="F59" s="120">
        <f t="shared" si="0"/>
        <v>4.241126543209876E-3</v>
      </c>
    </row>
    <row r="60" spans="2:6" ht="21">
      <c r="B60" s="119">
        <v>129</v>
      </c>
      <c r="C60" s="119" t="s">
        <v>347</v>
      </c>
      <c r="D60" s="213">
        <v>12</v>
      </c>
      <c r="E60" s="212">
        <v>1.3094907407407408E-2</v>
      </c>
      <c r="F60" s="120">
        <f t="shared" si="0"/>
        <v>4.3649691358024689E-3</v>
      </c>
    </row>
    <row r="61" spans="2:6" ht="21">
      <c r="B61" s="119">
        <v>148</v>
      </c>
      <c r="C61" s="119" t="s">
        <v>242</v>
      </c>
      <c r="D61" s="213">
        <v>12</v>
      </c>
      <c r="E61" s="212">
        <v>1.3626157407407406E-2</v>
      </c>
      <c r="F61" s="120">
        <f t="shared" si="0"/>
        <v>4.5420524691358018E-3</v>
      </c>
    </row>
    <row r="62" spans="2:6" ht="21">
      <c r="B62" s="119">
        <v>184</v>
      </c>
      <c r="C62" s="119" t="s">
        <v>245</v>
      </c>
      <c r="D62" s="213">
        <v>12</v>
      </c>
      <c r="E62" s="212">
        <v>1.4770833333333332E-2</v>
      </c>
      <c r="F62" s="120">
        <f t="shared" si="0"/>
        <v>4.9236111111111104E-3</v>
      </c>
    </row>
    <row r="64" spans="2:6" ht="21">
      <c r="B64" s="121" t="s">
        <v>271</v>
      </c>
      <c r="C64" s="122"/>
      <c r="D64" s="214"/>
      <c r="E64" s="124"/>
      <c r="F64" s="123"/>
    </row>
    <row r="65" spans="2:6" ht="21">
      <c r="B65" s="119" t="s">
        <v>162</v>
      </c>
      <c r="C65" s="119" t="s">
        <v>1</v>
      </c>
      <c r="D65" s="213" t="s">
        <v>234</v>
      </c>
      <c r="E65" s="125" t="s">
        <v>229</v>
      </c>
      <c r="F65" s="120" t="s">
        <v>235</v>
      </c>
    </row>
    <row r="66" spans="2:6" ht="21">
      <c r="B66" s="119">
        <v>74</v>
      </c>
      <c r="C66" s="119" t="s">
        <v>249</v>
      </c>
      <c r="D66" s="213">
        <v>11</v>
      </c>
      <c r="E66" s="125">
        <v>1.3939814814814815E-2</v>
      </c>
      <c r="F66" s="120">
        <f>E66/3</f>
        <v>4.6466049382716049E-3</v>
      </c>
    </row>
    <row r="67" spans="2:6" ht="21">
      <c r="B67" s="119">
        <v>79</v>
      </c>
      <c r="C67" s="119" t="s">
        <v>266</v>
      </c>
      <c r="D67" s="213">
        <v>11</v>
      </c>
      <c r="E67" s="125">
        <v>1.399652777777778E-2</v>
      </c>
      <c r="F67" s="120">
        <f>E67/3</f>
        <v>4.6655092592592599E-3</v>
      </c>
    </row>
    <row r="69" spans="2:6" ht="21">
      <c r="B69" s="121" t="s">
        <v>272</v>
      </c>
    </row>
    <row r="70" spans="2:6" ht="21">
      <c r="B70" s="119" t="s">
        <v>162</v>
      </c>
      <c r="C70" s="119" t="s">
        <v>1</v>
      </c>
      <c r="D70" s="213" t="s">
        <v>234</v>
      </c>
      <c r="E70" s="125" t="s">
        <v>229</v>
      </c>
      <c r="F70" s="120" t="s">
        <v>235</v>
      </c>
    </row>
    <row r="71" spans="2:6" ht="21">
      <c r="B71" s="119">
        <v>90</v>
      </c>
      <c r="C71" s="119" t="s">
        <v>336</v>
      </c>
      <c r="D71" s="213">
        <v>10</v>
      </c>
      <c r="E71" s="125">
        <v>1.4403935185185186E-2</v>
      </c>
      <c r="F71" s="120">
        <f>E71/3</f>
        <v>4.8013117283950621E-3</v>
      </c>
    </row>
    <row r="72" spans="2:6" ht="21">
      <c r="B72" s="119">
        <v>139</v>
      </c>
      <c r="C72" s="119" t="s">
        <v>330</v>
      </c>
      <c r="D72" s="213">
        <v>10</v>
      </c>
      <c r="E72" s="125">
        <v>1.6078703703703703E-2</v>
      </c>
      <c r="F72" s="120">
        <f>E72/3</f>
        <v>5.3595679012345679E-3</v>
      </c>
    </row>
    <row r="73" spans="2:6" ht="21">
      <c r="B73" s="119">
        <v>147</v>
      </c>
      <c r="C73" s="119" t="s">
        <v>329</v>
      </c>
      <c r="D73" s="213">
        <v>10</v>
      </c>
      <c r="E73" s="125">
        <v>1.6863425925925928E-2</v>
      </c>
      <c r="F73" s="120">
        <f>E73/3</f>
        <v>5.6211419753086425E-3</v>
      </c>
    </row>
    <row r="74" spans="2:6" ht="21">
      <c r="B74" s="119">
        <v>148</v>
      </c>
      <c r="C74" s="119" t="s">
        <v>334</v>
      </c>
      <c r="D74" s="213">
        <v>10</v>
      </c>
      <c r="E74" s="125">
        <v>1.686574074074074E-2</v>
      </c>
      <c r="F74" s="120">
        <f>E74/3</f>
        <v>5.6219135802469131E-3</v>
      </c>
    </row>
    <row r="76" spans="2:6">
      <c r="B76" s="65" t="s">
        <v>348</v>
      </c>
    </row>
    <row r="83" spans="2:6">
      <c r="D83" s="65"/>
      <c r="E83" s="65"/>
    </row>
    <row r="84" spans="2:6">
      <c r="D84" s="65"/>
      <c r="E84" s="65"/>
    </row>
    <row r="85" spans="2:6" ht="21">
      <c r="B85" s="121"/>
    </row>
    <row r="86" spans="2:6" ht="21">
      <c r="B86" s="122"/>
      <c r="C86" s="122"/>
      <c r="D86" s="214"/>
      <c r="E86" s="126"/>
      <c r="F86" s="123"/>
    </row>
    <row r="87" spans="2:6" ht="21">
      <c r="B87" s="122"/>
      <c r="C87" s="122"/>
      <c r="D87" s="214"/>
      <c r="E87" s="126"/>
      <c r="F87" s="123"/>
    </row>
    <row r="88" spans="2:6" ht="21">
      <c r="B88" s="122"/>
      <c r="C88" s="122"/>
      <c r="D88" s="214"/>
      <c r="E88" s="126"/>
      <c r="F88" s="123"/>
    </row>
    <row r="90" spans="2:6" ht="21">
      <c r="B90" s="121"/>
      <c r="C90" s="121"/>
    </row>
    <row r="91" spans="2:6" ht="21">
      <c r="B91" s="122"/>
      <c r="C91" s="122"/>
      <c r="D91" s="214"/>
      <c r="E91" s="126"/>
      <c r="F91" s="123"/>
    </row>
    <row r="92" spans="2:6" ht="21">
      <c r="B92" s="122"/>
      <c r="C92" s="122"/>
      <c r="D92" s="214"/>
      <c r="E92" s="126"/>
      <c r="F92" s="123"/>
    </row>
    <row r="94" spans="2:6" ht="21">
      <c r="B94" s="121"/>
      <c r="C94" s="121"/>
    </row>
    <row r="95" spans="2:6" ht="21">
      <c r="B95" s="122"/>
      <c r="C95" s="122"/>
      <c r="D95" s="214"/>
      <c r="E95" s="126"/>
      <c r="F95" s="123"/>
    </row>
    <row r="96" spans="2:6" ht="21">
      <c r="B96" s="122"/>
      <c r="C96" s="122"/>
      <c r="D96" s="214"/>
      <c r="E96" s="126"/>
      <c r="F96" s="123"/>
    </row>
    <row r="97" spans="2:6" ht="21">
      <c r="B97" s="122"/>
      <c r="C97" s="122"/>
      <c r="D97" s="214"/>
      <c r="E97" s="126"/>
      <c r="F97" s="123"/>
    </row>
    <row r="98" spans="2:6" ht="21">
      <c r="B98" s="122"/>
      <c r="C98" s="122"/>
      <c r="D98" s="214"/>
      <c r="E98" s="126"/>
      <c r="F98" s="123"/>
    </row>
    <row r="99" spans="2:6" ht="21">
      <c r="B99" s="122"/>
      <c r="C99" s="122"/>
      <c r="D99" s="214"/>
      <c r="E99" s="126"/>
      <c r="F99" s="123"/>
    </row>
  </sheetData>
  <phoneticPr fontId="5" type="noConversion"/>
  <pageMargins left="0.5" right="0.39583333333333298" top="0.54166666666666663" bottom="0.21875" header="0.25" footer="0.5"/>
  <pageSetup orientation="portrait" horizontalDpi="4294967293" verticalDpi="4294967293" r:id="rId1"/>
  <headerFooter alignWithMargins="0">
    <oddHeader>&amp;C&amp;"Footlight MT Light,Bold"&amp;18CCA Ravens Fleet Feet SD XC Invitational&amp;"Footlight MT Light,Regular"&amp;12
  Saturday, September 3, 2022  Canyon Crest Academy
3 Miles  Varsity,  Grade Level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J159"/>
  <sheetViews>
    <sheetView showGridLines="0" view="pageLayout" topLeftCell="A131" zoomScale="60" zoomScalePageLayoutView="60" workbookViewId="0">
      <selection activeCell="J129" sqref="J129"/>
    </sheetView>
  </sheetViews>
  <sheetFormatPr defaultColWidth="25.33203125" defaultRowHeight="13.2"/>
  <cols>
    <col min="1" max="1" width="4.6640625" style="163" customWidth="1"/>
    <col min="2" max="2" width="6.21875" style="166" customWidth="1"/>
    <col min="3" max="3" width="24.6640625" style="167" bestFit="1" customWidth="1"/>
    <col min="4" max="4" width="4.77734375" style="168" bestFit="1" customWidth="1"/>
    <col min="5" max="5" width="14.21875" style="168" bestFit="1" customWidth="1"/>
    <col min="6" max="6" width="7.5546875" style="163" bestFit="1" customWidth="1"/>
    <col min="7" max="7" width="2.88671875" style="163" customWidth="1"/>
    <col min="8" max="8" width="8.77734375" style="163" customWidth="1"/>
    <col min="9" max="9" width="16.88671875" style="163" customWidth="1"/>
    <col min="10" max="10" width="5.77734375" style="163" customWidth="1"/>
    <col min="11" max="11" width="4.88671875" style="163" customWidth="1"/>
    <col min="12" max="16384" width="25.33203125" style="163"/>
  </cols>
  <sheetData>
    <row r="3" spans="1:10">
      <c r="A3" s="128"/>
      <c r="B3" s="164"/>
      <c r="C3" s="128"/>
      <c r="D3" s="215"/>
    </row>
    <row r="4" spans="1:10" ht="46.05" customHeight="1">
      <c r="A4" s="128"/>
      <c r="B4" s="80" t="s">
        <v>196</v>
      </c>
    </row>
    <row r="5" spans="1:10" ht="25.95" customHeight="1">
      <c r="A5" s="128"/>
      <c r="D5" s="227"/>
    </row>
    <row r="6" spans="1:10" ht="15.6">
      <c r="A6" s="128"/>
      <c r="B6" s="230" t="s">
        <v>387</v>
      </c>
      <c r="C6" s="128"/>
      <c r="D6" s="215"/>
      <c r="E6" s="216"/>
      <c r="F6" s="171"/>
      <c r="G6" s="171"/>
      <c r="H6" s="230" t="s">
        <v>387</v>
      </c>
      <c r="I6" s="235"/>
      <c r="J6" s="235"/>
    </row>
    <row r="7" spans="1:10" ht="21">
      <c r="A7" s="128"/>
      <c r="B7" s="172" t="s">
        <v>162</v>
      </c>
      <c r="C7" s="172" t="s">
        <v>1</v>
      </c>
      <c r="D7" s="217" t="s">
        <v>234</v>
      </c>
      <c r="E7" s="218" t="s">
        <v>229</v>
      </c>
      <c r="F7" s="173" t="s">
        <v>235</v>
      </c>
      <c r="G7" s="176"/>
      <c r="H7" s="235" t="s">
        <v>262</v>
      </c>
      <c r="I7" s="235"/>
      <c r="J7" s="235"/>
    </row>
    <row r="8" spans="1:10" ht="21">
      <c r="A8" s="128"/>
      <c r="B8" s="172">
        <v>24</v>
      </c>
      <c r="C8" s="172" t="s">
        <v>251</v>
      </c>
      <c r="D8" s="217">
        <v>12</v>
      </c>
      <c r="E8" s="218">
        <v>1.4025462962962962E-2</v>
      </c>
      <c r="F8" s="173">
        <f>E8/3</f>
        <v>4.6751543209876539E-3</v>
      </c>
      <c r="G8" s="176"/>
      <c r="H8">
        <v>1</v>
      </c>
      <c r="I8" t="s">
        <v>376</v>
      </c>
      <c r="J8">
        <v>51</v>
      </c>
    </row>
    <row r="9" spans="1:10" ht="21">
      <c r="A9" s="128"/>
      <c r="B9" s="172">
        <v>126</v>
      </c>
      <c r="C9" s="172" t="s">
        <v>385</v>
      </c>
      <c r="D9" s="217">
        <v>12</v>
      </c>
      <c r="E9" s="218">
        <v>2.0635416666666666E-2</v>
      </c>
      <c r="F9" s="173">
        <f>E9/3</f>
        <v>6.8784722222222225E-3</v>
      </c>
      <c r="G9" s="176"/>
      <c r="H9">
        <v>2</v>
      </c>
      <c r="I9" t="s">
        <v>352</v>
      </c>
      <c r="J9">
        <v>53</v>
      </c>
    </row>
    <row r="10" spans="1:10" ht="21">
      <c r="A10" s="128"/>
      <c r="B10" s="172">
        <v>129</v>
      </c>
      <c r="C10" s="172" t="s">
        <v>386</v>
      </c>
      <c r="D10" s="217">
        <v>12</v>
      </c>
      <c r="E10" s="218">
        <v>2.4594907407407409E-2</v>
      </c>
      <c r="F10" s="173">
        <f>E10/3</f>
        <v>8.1983024691358024E-3</v>
      </c>
      <c r="G10" s="176"/>
      <c r="H10">
        <v>3</v>
      </c>
      <c r="I10" t="s">
        <v>276</v>
      </c>
      <c r="J10">
        <v>69</v>
      </c>
    </row>
    <row r="11" spans="1:10" ht="21">
      <c r="A11" s="128"/>
      <c r="B11" s="175"/>
      <c r="C11" s="175"/>
      <c r="D11" s="219"/>
      <c r="E11" s="221"/>
      <c r="F11" s="176"/>
      <c r="G11" s="176"/>
      <c r="H11">
        <v>4</v>
      </c>
      <c r="I11" t="s">
        <v>373</v>
      </c>
      <c r="J11">
        <v>107</v>
      </c>
    </row>
    <row r="12" spans="1:10" ht="21">
      <c r="A12" s="128"/>
      <c r="B12" s="175"/>
      <c r="C12" s="175"/>
      <c r="D12" s="219"/>
      <c r="E12" s="221"/>
      <c r="F12" s="176"/>
      <c r="G12" s="176"/>
      <c r="H12">
        <v>5</v>
      </c>
      <c r="I12" t="s">
        <v>356</v>
      </c>
      <c r="J12">
        <v>111</v>
      </c>
    </row>
    <row r="13" spans="1:10" ht="14.4">
      <c r="A13" s="128"/>
      <c r="G13" s="176"/>
      <c r="H13">
        <v>6</v>
      </c>
      <c r="I13" t="s">
        <v>354</v>
      </c>
      <c r="J13">
        <v>139</v>
      </c>
    </row>
    <row r="14" spans="1:10" ht="14.4">
      <c r="A14" s="128"/>
      <c r="G14" s="176"/>
      <c r="H14">
        <v>7</v>
      </c>
      <c r="I14" t="s">
        <v>379</v>
      </c>
      <c r="J14">
        <v>191</v>
      </c>
    </row>
    <row r="15" spans="1:10" ht="14.4">
      <c r="A15" s="128"/>
      <c r="G15" s="176"/>
      <c r="H15">
        <v>8</v>
      </c>
      <c r="I15" t="s">
        <v>281</v>
      </c>
      <c r="J15">
        <v>200</v>
      </c>
    </row>
    <row r="16" spans="1:10" ht="21">
      <c r="B16" s="175"/>
      <c r="C16" s="175"/>
      <c r="D16" s="219"/>
      <c r="E16" s="221"/>
      <c r="F16" s="176"/>
      <c r="G16" s="176"/>
      <c r="H16">
        <v>9</v>
      </c>
      <c r="I16" t="s">
        <v>384</v>
      </c>
      <c r="J16">
        <v>202</v>
      </c>
    </row>
    <row r="17" spans="2:10" ht="14.4">
      <c r="D17" s="227"/>
      <c r="G17" s="176"/>
      <c r="H17">
        <v>10</v>
      </c>
      <c r="I17" t="s">
        <v>365</v>
      </c>
      <c r="J17">
        <v>236</v>
      </c>
    </row>
    <row r="18" spans="2:10" ht="14.4">
      <c r="D18" s="227"/>
      <c r="G18" s="176"/>
      <c r="H18" s="235"/>
      <c r="I18" s="235"/>
      <c r="J18" s="235"/>
    </row>
    <row r="19" spans="2:10">
      <c r="B19" s="163"/>
      <c r="C19" s="163"/>
      <c r="D19" s="163"/>
      <c r="E19" s="163"/>
    </row>
    <row r="21" spans="2:10">
      <c r="B21" s="18" t="s">
        <v>383</v>
      </c>
      <c r="H21" s="18" t="s">
        <v>383</v>
      </c>
      <c r="I21"/>
      <c r="J21"/>
    </row>
    <row r="22" spans="2:10" ht="21">
      <c r="B22" s="172" t="s">
        <v>162</v>
      </c>
      <c r="C22" s="172" t="s">
        <v>1</v>
      </c>
      <c r="D22" s="217" t="s">
        <v>234</v>
      </c>
      <c r="E22" s="218" t="s">
        <v>229</v>
      </c>
      <c r="F22" s="173" t="s">
        <v>235</v>
      </c>
      <c r="H22" t="s">
        <v>262</v>
      </c>
      <c r="I22"/>
      <c r="J22"/>
    </row>
    <row r="23" spans="2:10" ht="21">
      <c r="B23" s="172">
        <v>16</v>
      </c>
      <c r="C23" s="172" t="s">
        <v>252</v>
      </c>
      <c r="D23" s="217">
        <v>11</v>
      </c>
      <c r="E23" s="218">
        <v>1.4891203703703705E-2</v>
      </c>
      <c r="F23" s="173">
        <f>E23/3</f>
        <v>4.9637345679012347E-3</v>
      </c>
      <c r="H23">
        <v>1</v>
      </c>
      <c r="I23" t="s">
        <v>268</v>
      </c>
      <c r="J23">
        <v>45</v>
      </c>
    </row>
    <row r="24" spans="2:10" ht="21">
      <c r="B24" s="172">
        <v>24</v>
      </c>
      <c r="C24" s="172" t="s">
        <v>253</v>
      </c>
      <c r="D24" s="217">
        <v>11</v>
      </c>
      <c r="E24" s="218">
        <v>1.5328703703703704E-2</v>
      </c>
      <c r="F24" s="173">
        <f>E24/3</f>
        <v>5.1095679012345676E-3</v>
      </c>
      <c r="H24">
        <v>2</v>
      </c>
      <c r="I24" t="s">
        <v>320</v>
      </c>
      <c r="J24">
        <v>48</v>
      </c>
    </row>
    <row r="25" spans="2:10" ht="21">
      <c r="B25" s="172">
        <v>79</v>
      </c>
      <c r="C25" s="172" t="s">
        <v>254</v>
      </c>
      <c r="D25" s="217">
        <v>11</v>
      </c>
      <c r="E25" s="218">
        <v>1.8731481481481481E-2</v>
      </c>
      <c r="F25" s="173">
        <f>E25/3</f>
        <v>6.243827160493827E-3</v>
      </c>
      <c r="H25">
        <v>3</v>
      </c>
      <c r="I25" t="s">
        <v>364</v>
      </c>
      <c r="J25">
        <v>77</v>
      </c>
    </row>
    <row r="26" spans="2:10">
      <c r="H26">
        <v>4</v>
      </c>
      <c r="I26" t="s">
        <v>276</v>
      </c>
      <c r="J26">
        <v>86</v>
      </c>
    </row>
    <row r="27" spans="2:10">
      <c r="H27">
        <v>5</v>
      </c>
      <c r="I27" t="s">
        <v>375</v>
      </c>
      <c r="J27">
        <v>92</v>
      </c>
    </row>
    <row r="28" spans="2:10">
      <c r="H28"/>
      <c r="I28"/>
      <c r="J28"/>
    </row>
    <row r="29" spans="2:10">
      <c r="H29"/>
      <c r="I29"/>
      <c r="J29"/>
    </row>
    <row r="31" spans="2:10" ht="15.6">
      <c r="B31" s="230" t="s">
        <v>388</v>
      </c>
      <c r="C31" s="128"/>
      <c r="D31" s="215"/>
      <c r="E31" s="216"/>
      <c r="F31" s="171"/>
      <c r="G31" s="176"/>
      <c r="H31" s="230" t="s">
        <v>388</v>
      </c>
      <c r="I31" s="234"/>
      <c r="J31" s="234"/>
    </row>
    <row r="32" spans="2:10" ht="21">
      <c r="B32" s="172" t="s">
        <v>162</v>
      </c>
      <c r="C32" s="172" t="s">
        <v>1</v>
      </c>
      <c r="D32" s="217" t="s">
        <v>234</v>
      </c>
      <c r="E32" s="218" t="s">
        <v>229</v>
      </c>
      <c r="F32" s="173" t="s">
        <v>235</v>
      </c>
      <c r="G32" s="176"/>
      <c r="H32" s="234" t="s">
        <v>262</v>
      </c>
      <c r="I32" s="234"/>
      <c r="J32" s="234"/>
    </row>
    <row r="33" spans="2:10" ht="21">
      <c r="B33" s="172">
        <v>55</v>
      </c>
      <c r="C33" s="172" t="s">
        <v>257</v>
      </c>
      <c r="D33" s="217">
        <v>10</v>
      </c>
      <c r="E33" s="218">
        <v>1.6081018518518519E-2</v>
      </c>
      <c r="F33" s="173">
        <f>E33/3</f>
        <v>5.3603395061728393E-3</v>
      </c>
      <c r="G33" s="176"/>
      <c r="H33">
        <v>1</v>
      </c>
      <c r="I33" t="s">
        <v>361</v>
      </c>
      <c r="J33">
        <v>28</v>
      </c>
    </row>
    <row r="34" spans="2:10" ht="21">
      <c r="B34" s="172">
        <v>95</v>
      </c>
      <c r="C34" s="172" t="s">
        <v>345</v>
      </c>
      <c r="D34" s="217">
        <v>10</v>
      </c>
      <c r="E34" s="218">
        <v>1.7469907407407406E-2</v>
      </c>
      <c r="F34" s="173">
        <f>E34/3</f>
        <v>5.8233024691358021E-3</v>
      </c>
      <c r="G34" s="176"/>
      <c r="H34">
        <v>2</v>
      </c>
      <c r="I34" t="s">
        <v>355</v>
      </c>
      <c r="J34">
        <v>100</v>
      </c>
    </row>
    <row r="35" spans="2:10" ht="21">
      <c r="B35" s="172">
        <v>117</v>
      </c>
      <c r="C35" s="172" t="s">
        <v>382</v>
      </c>
      <c r="D35" s="217">
        <v>10</v>
      </c>
      <c r="E35" s="218">
        <v>1.8762731481481481E-2</v>
      </c>
      <c r="F35" s="173">
        <f>E35/3</f>
        <v>6.2542438271604934E-3</v>
      </c>
      <c r="G35" s="176"/>
      <c r="H35">
        <v>3</v>
      </c>
      <c r="I35" t="s">
        <v>320</v>
      </c>
      <c r="J35">
        <v>127</v>
      </c>
    </row>
    <row r="36" spans="2:10" ht="21">
      <c r="B36" s="175"/>
      <c r="C36" s="175"/>
      <c r="D36" s="219"/>
      <c r="E36" s="221"/>
      <c r="F36" s="176"/>
      <c r="G36" s="176"/>
      <c r="H36">
        <v>4</v>
      </c>
      <c r="I36" t="s">
        <v>356</v>
      </c>
      <c r="J36">
        <v>163</v>
      </c>
    </row>
    <row r="37" spans="2:10" ht="21">
      <c r="B37" s="175"/>
      <c r="C37" s="175"/>
      <c r="D37" s="219"/>
      <c r="E37" s="221"/>
      <c r="F37" s="176"/>
      <c r="G37" s="176"/>
      <c r="H37">
        <v>5</v>
      </c>
      <c r="I37" t="s">
        <v>381</v>
      </c>
      <c r="J37">
        <v>169</v>
      </c>
    </row>
    <row r="38" spans="2:10" ht="21">
      <c r="B38" s="175"/>
      <c r="C38" s="175"/>
      <c r="D38" s="219"/>
      <c r="E38" s="221"/>
      <c r="F38" s="176"/>
      <c r="G38" s="176"/>
      <c r="H38" s="234"/>
      <c r="I38" s="234"/>
      <c r="J38" s="234"/>
    </row>
    <row r="39" spans="2:10" ht="21">
      <c r="B39" s="175"/>
      <c r="C39" s="175"/>
      <c r="D39" s="219"/>
      <c r="E39" s="221"/>
      <c r="F39" s="176"/>
      <c r="G39" s="176"/>
      <c r="H39" s="234"/>
      <c r="I39" s="234"/>
      <c r="J39" s="234"/>
    </row>
    <row r="40" spans="2:10" ht="21">
      <c r="B40" s="175"/>
      <c r="C40" s="175"/>
      <c r="D40" s="219"/>
      <c r="E40" s="221"/>
      <c r="F40" s="176"/>
      <c r="G40" s="176"/>
      <c r="H40" s="264"/>
      <c r="I40" s="234"/>
      <c r="J40" s="234"/>
    </row>
    <row r="41" spans="2:10" ht="21">
      <c r="B41" s="175"/>
      <c r="C41" s="175"/>
      <c r="D41" s="219"/>
      <c r="E41" s="221"/>
      <c r="F41" s="176"/>
      <c r="G41" s="176"/>
      <c r="H41" s="264"/>
      <c r="I41" s="234"/>
      <c r="J41" s="234"/>
    </row>
    <row r="42" spans="2:10" ht="14.4">
      <c r="G42" s="176"/>
      <c r="H42" s="2"/>
      <c r="I42"/>
      <c r="J42"/>
    </row>
    <row r="43" spans="2:10">
      <c r="H43"/>
      <c r="I43"/>
      <c r="J43"/>
    </row>
    <row r="44" spans="2:10" ht="15.6">
      <c r="B44" s="18" t="s">
        <v>377</v>
      </c>
      <c r="C44" s="128"/>
      <c r="D44" s="215"/>
      <c r="E44" s="216"/>
      <c r="F44" s="171"/>
      <c r="H44" s="18" t="s">
        <v>377</v>
      </c>
      <c r="I44"/>
      <c r="J44"/>
    </row>
    <row r="45" spans="2:10" ht="21">
      <c r="B45" s="172" t="s">
        <v>162</v>
      </c>
      <c r="C45" s="172" t="s">
        <v>1</v>
      </c>
      <c r="D45" s="217" t="s">
        <v>234</v>
      </c>
      <c r="E45" s="218" t="s">
        <v>229</v>
      </c>
      <c r="F45" s="173" t="s">
        <v>235</v>
      </c>
      <c r="H45" t="s">
        <v>262</v>
      </c>
      <c r="I45"/>
      <c r="J45"/>
    </row>
    <row r="46" spans="2:10" ht="21">
      <c r="B46" s="172">
        <v>11</v>
      </c>
      <c r="C46" s="172" t="s">
        <v>337</v>
      </c>
      <c r="D46" s="217">
        <v>9</v>
      </c>
      <c r="E46" s="218">
        <v>1.4541666666666668E-2</v>
      </c>
      <c r="F46" s="173">
        <f>E46/3</f>
        <v>4.8472222222222224E-3</v>
      </c>
      <c r="H46">
        <v>1</v>
      </c>
      <c r="I46" t="s">
        <v>352</v>
      </c>
      <c r="J46">
        <v>30</v>
      </c>
    </row>
    <row r="47" spans="2:10" ht="21">
      <c r="B47" s="172">
        <v>37</v>
      </c>
      <c r="C47" s="172" t="s">
        <v>341</v>
      </c>
      <c r="D47" s="217">
        <v>9</v>
      </c>
      <c r="E47" s="218">
        <v>1.6422453703703703E-2</v>
      </c>
      <c r="F47" s="173">
        <f t="shared" ref="F47:F53" si="0">E47/3</f>
        <v>5.4741512345679007E-3</v>
      </c>
      <c r="H47">
        <v>2</v>
      </c>
      <c r="I47" t="s">
        <v>276</v>
      </c>
      <c r="J47">
        <v>34</v>
      </c>
    </row>
    <row r="48" spans="2:10" ht="21">
      <c r="B48" s="172">
        <v>49</v>
      </c>
      <c r="C48" s="172" t="s">
        <v>339</v>
      </c>
      <c r="D48" s="217">
        <v>9</v>
      </c>
      <c r="E48" s="218">
        <v>1.6829861111111111E-2</v>
      </c>
      <c r="F48" s="173">
        <f t="shared" si="0"/>
        <v>5.6099537037037038E-3</v>
      </c>
      <c r="H48">
        <v>3</v>
      </c>
      <c r="I48" t="s">
        <v>279</v>
      </c>
      <c r="J48">
        <v>101</v>
      </c>
    </row>
    <row r="49" spans="2:10" ht="21">
      <c r="B49" s="172">
        <v>54</v>
      </c>
      <c r="C49" s="172" t="s">
        <v>340</v>
      </c>
      <c r="D49" s="217">
        <v>9</v>
      </c>
      <c r="E49" s="218">
        <v>1.6982638888888887E-2</v>
      </c>
      <c r="F49" s="173">
        <f t="shared" si="0"/>
        <v>5.6608796296296294E-3</v>
      </c>
      <c r="H49" s="18">
        <v>4</v>
      </c>
      <c r="I49" s="18" t="s">
        <v>260</v>
      </c>
      <c r="J49" s="18">
        <v>114</v>
      </c>
    </row>
    <row r="50" spans="2:10" ht="21">
      <c r="B50" s="172">
        <v>64</v>
      </c>
      <c r="C50" s="172" t="s">
        <v>342</v>
      </c>
      <c r="D50" s="217">
        <v>9</v>
      </c>
      <c r="E50" s="218">
        <v>1.7304398148148149E-2</v>
      </c>
      <c r="F50" s="173">
        <f t="shared" si="0"/>
        <v>5.7681327160493826E-3</v>
      </c>
      <c r="H50">
        <v>5</v>
      </c>
      <c r="I50" t="s">
        <v>375</v>
      </c>
      <c r="J50">
        <v>138</v>
      </c>
    </row>
    <row r="51" spans="2:10" ht="21">
      <c r="B51" s="172">
        <v>69</v>
      </c>
      <c r="C51" s="172" t="s">
        <v>344</v>
      </c>
      <c r="D51" s="217">
        <v>9</v>
      </c>
      <c r="E51" s="218">
        <v>1.7506944444444447E-2</v>
      </c>
      <c r="F51" s="173">
        <f t="shared" si="0"/>
        <v>5.8356481481481488E-3</v>
      </c>
      <c r="H51">
        <v>6</v>
      </c>
      <c r="I51" t="s">
        <v>354</v>
      </c>
      <c r="J51">
        <v>141</v>
      </c>
    </row>
    <row r="52" spans="2:10" ht="21">
      <c r="B52" s="172">
        <v>88</v>
      </c>
      <c r="C52" s="172" t="s">
        <v>343</v>
      </c>
      <c r="D52" s="217">
        <v>9</v>
      </c>
      <c r="E52" s="218">
        <v>1.8265046296296297E-2</v>
      </c>
      <c r="F52" s="173">
        <f t="shared" si="0"/>
        <v>6.0883487654320992E-3</v>
      </c>
      <c r="H52">
        <v>7</v>
      </c>
      <c r="I52" t="s">
        <v>378</v>
      </c>
      <c r="J52">
        <v>182</v>
      </c>
    </row>
    <row r="53" spans="2:10" ht="21">
      <c r="B53" s="172">
        <v>109</v>
      </c>
      <c r="C53" s="172" t="s">
        <v>380</v>
      </c>
      <c r="D53" s="217">
        <v>9</v>
      </c>
      <c r="E53" s="218">
        <v>2.1667824074074072E-2</v>
      </c>
      <c r="F53" s="173">
        <f t="shared" si="0"/>
        <v>7.2226080246913576E-3</v>
      </c>
      <c r="H53">
        <v>8</v>
      </c>
      <c r="I53" t="s">
        <v>379</v>
      </c>
      <c r="J53">
        <v>192</v>
      </c>
    </row>
    <row r="94" spans="1:10" ht="17.399999999999999">
      <c r="B94" s="80" t="s">
        <v>178</v>
      </c>
    </row>
    <row r="95" spans="1:10" s="166" customFormat="1">
      <c r="A95" s="163"/>
      <c r="C95" s="167"/>
      <c r="D95" s="168"/>
      <c r="E95" s="168"/>
      <c r="F95" s="163"/>
      <c r="G95" s="163"/>
      <c r="H95" s="163"/>
      <c r="I95" s="163"/>
      <c r="J95" s="163"/>
    </row>
    <row r="96" spans="1:10" ht="21">
      <c r="B96" s="230" t="s">
        <v>387</v>
      </c>
      <c r="C96" s="175"/>
      <c r="D96" s="219"/>
      <c r="E96" s="216"/>
      <c r="F96" s="176"/>
      <c r="G96" s="176"/>
      <c r="H96" s="230" t="s">
        <v>387</v>
      </c>
      <c r="I96" s="232"/>
      <c r="J96" s="232"/>
    </row>
    <row r="97" spans="2:10" ht="21">
      <c r="B97" s="172" t="s">
        <v>162</v>
      </c>
      <c r="C97" s="172" t="s">
        <v>1</v>
      </c>
      <c r="D97" s="217" t="s">
        <v>234</v>
      </c>
      <c r="E97" s="218" t="s">
        <v>229</v>
      </c>
      <c r="F97" s="173" t="s">
        <v>235</v>
      </c>
      <c r="G97" s="176"/>
      <c r="H97" s="232" t="s">
        <v>262</v>
      </c>
      <c r="I97" s="232"/>
      <c r="J97" s="232"/>
    </row>
    <row r="98" spans="2:10" ht="21">
      <c r="B98" s="172">
        <v>34</v>
      </c>
      <c r="C98" s="172" t="s">
        <v>240</v>
      </c>
      <c r="D98" s="217">
        <v>12</v>
      </c>
      <c r="E98" s="218">
        <v>1.1583333333333333E-2</v>
      </c>
      <c r="F98" s="173">
        <f>E98/3</f>
        <v>3.8611111111111107E-3</v>
      </c>
      <c r="G98" s="176"/>
      <c r="H98">
        <v>1</v>
      </c>
      <c r="I98" t="s">
        <v>363</v>
      </c>
      <c r="J98">
        <v>83</v>
      </c>
    </row>
    <row r="99" spans="2:10" ht="21">
      <c r="B99" s="172">
        <v>93</v>
      </c>
      <c r="C99" s="172" t="s">
        <v>246</v>
      </c>
      <c r="D99" s="217">
        <v>12</v>
      </c>
      <c r="E99" s="218">
        <v>1.2221064814814815E-2</v>
      </c>
      <c r="F99" s="173">
        <f t="shared" ref="F99:F107" si="1">E99/3</f>
        <v>4.073688271604938E-3</v>
      </c>
      <c r="G99" s="176"/>
      <c r="H99">
        <v>2</v>
      </c>
      <c r="I99" t="s">
        <v>354</v>
      </c>
      <c r="J99">
        <v>117</v>
      </c>
    </row>
    <row r="100" spans="2:10" ht="21">
      <c r="B100" s="172">
        <v>96</v>
      </c>
      <c r="C100" s="172" t="s">
        <v>238</v>
      </c>
      <c r="D100" s="217">
        <v>12</v>
      </c>
      <c r="E100" s="218">
        <v>1.2284722222222223E-2</v>
      </c>
      <c r="F100" s="173">
        <f t="shared" si="1"/>
        <v>4.0949074074074074E-3</v>
      </c>
      <c r="G100" s="176"/>
      <c r="H100">
        <v>3</v>
      </c>
      <c r="I100" t="s">
        <v>372</v>
      </c>
      <c r="J100">
        <v>119</v>
      </c>
    </row>
    <row r="101" spans="2:10" ht="21">
      <c r="B101" s="172">
        <v>123</v>
      </c>
      <c r="C101" s="172" t="s">
        <v>243</v>
      </c>
      <c r="D101" s="217">
        <v>12</v>
      </c>
      <c r="E101" s="218">
        <v>1.2993055555555556E-2</v>
      </c>
      <c r="F101" s="173">
        <f t="shared" si="1"/>
        <v>4.3310185185185188E-3</v>
      </c>
      <c r="G101" s="176"/>
      <c r="H101">
        <v>4</v>
      </c>
      <c r="I101" t="s">
        <v>373</v>
      </c>
      <c r="J101">
        <v>168</v>
      </c>
    </row>
    <row r="102" spans="2:10" ht="21">
      <c r="B102" s="172">
        <v>128</v>
      </c>
      <c r="C102" s="172" t="s">
        <v>347</v>
      </c>
      <c r="D102" s="217">
        <v>12</v>
      </c>
      <c r="E102" s="218">
        <v>1.3042824074074075E-2</v>
      </c>
      <c r="F102" s="173">
        <f t="shared" si="1"/>
        <v>4.3476080246913585E-3</v>
      </c>
      <c r="G102" s="176"/>
      <c r="H102">
        <v>5</v>
      </c>
      <c r="I102" t="s">
        <v>353</v>
      </c>
      <c r="J102">
        <v>173</v>
      </c>
    </row>
    <row r="103" spans="2:10" ht="21">
      <c r="B103" s="172">
        <v>147</v>
      </c>
      <c r="C103" s="172" t="s">
        <v>244</v>
      </c>
      <c r="D103" s="217">
        <v>12</v>
      </c>
      <c r="E103" s="218">
        <v>1.3401620370370369E-2</v>
      </c>
      <c r="F103" s="173">
        <f t="shared" si="1"/>
        <v>4.4672067901234567E-3</v>
      </c>
      <c r="G103" s="176"/>
      <c r="H103">
        <v>6</v>
      </c>
      <c r="I103" t="s">
        <v>352</v>
      </c>
      <c r="J103">
        <v>203</v>
      </c>
    </row>
    <row r="104" spans="2:10" ht="21">
      <c r="B104" s="172">
        <v>149</v>
      </c>
      <c r="C104" s="172" t="s">
        <v>242</v>
      </c>
      <c r="D104" s="217">
        <v>12</v>
      </c>
      <c r="E104" s="218">
        <v>1.3413194444444445E-2</v>
      </c>
      <c r="F104" s="173">
        <f t="shared" si="1"/>
        <v>4.4710648148148149E-3</v>
      </c>
      <c r="G104" s="176"/>
      <c r="H104">
        <v>7</v>
      </c>
      <c r="I104" t="s">
        <v>263</v>
      </c>
      <c r="J104">
        <v>210</v>
      </c>
    </row>
    <row r="105" spans="2:10" ht="21">
      <c r="B105" s="172">
        <v>160</v>
      </c>
      <c r="C105" s="172" t="s">
        <v>241</v>
      </c>
      <c r="D105" s="217">
        <v>12</v>
      </c>
      <c r="E105" s="218">
        <v>1.389351851851852E-2</v>
      </c>
      <c r="F105" s="173">
        <f t="shared" si="1"/>
        <v>4.6311728395061732E-3</v>
      </c>
      <c r="G105" s="176"/>
      <c r="H105">
        <v>8</v>
      </c>
      <c r="I105" t="s">
        <v>374</v>
      </c>
      <c r="J105">
        <v>231</v>
      </c>
    </row>
    <row r="106" spans="2:10" ht="21">
      <c r="B106" s="172">
        <v>182</v>
      </c>
      <c r="C106" s="172" t="s">
        <v>239</v>
      </c>
      <c r="D106" s="217">
        <v>12</v>
      </c>
      <c r="E106" s="218">
        <v>1.472337962962963E-2</v>
      </c>
      <c r="F106" s="173">
        <f t="shared" si="1"/>
        <v>4.9077932098765429E-3</v>
      </c>
      <c r="G106" s="176"/>
      <c r="H106">
        <v>9</v>
      </c>
      <c r="I106" t="s">
        <v>375</v>
      </c>
      <c r="J106">
        <v>249</v>
      </c>
    </row>
    <row r="107" spans="2:10" ht="21">
      <c r="B107" s="172">
        <v>195</v>
      </c>
      <c r="C107" s="172" t="s">
        <v>245</v>
      </c>
      <c r="D107" s="217">
        <v>12</v>
      </c>
      <c r="E107" s="218">
        <v>1.5304398148148149E-2</v>
      </c>
      <c r="F107" s="173">
        <f t="shared" si="1"/>
        <v>5.1014660493827165E-3</v>
      </c>
      <c r="H107">
        <v>10</v>
      </c>
      <c r="I107" t="s">
        <v>356</v>
      </c>
      <c r="J107">
        <v>252</v>
      </c>
    </row>
    <row r="108" spans="2:10" ht="21">
      <c r="B108" s="175"/>
      <c r="C108" s="175"/>
      <c r="D108" s="219"/>
      <c r="E108" s="221"/>
      <c r="F108" s="176"/>
      <c r="H108">
        <v>11</v>
      </c>
      <c r="I108" t="s">
        <v>321</v>
      </c>
      <c r="J108">
        <v>267</v>
      </c>
    </row>
    <row r="109" spans="2:10" ht="21">
      <c r="B109" s="175"/>
      <c r="C109" s="175"/>
      <c r="D109" s="219"/>
      <c r="E109" s="221"/>
      <c r="F109" s="176"/>
      <c r="H109">
        <v>12</v>
      </c>
      <c r="I109" t="s">
        <v>376</v>
      </c>
      <c r="J109">
        <v>301</v>
      </c>
    </row>
    <row r="110" spans="2:10">
      <c r="H110">
        <v>13</v>
      </c>
      <c r="I110" t="s">
        <v>364</v>
      </c>
      <c r="J110">
        <v>332</v>
      </c>
    </row>
    <row r="111" spans="2:10">
      <c r="H111" s="18">
        <v>14</v>
      </c>
      <c r="I111" s="18" t="s">
        <v>260</v>
      </c>
      <c r="J111" s="18">
        <v>375</v>
      </c>
    </row>
    <row r="112" spans="2:10">
      <c r="H112"/>
      <c r="I112"/>
      <c r="J112"/>
    </row>
    <row r="113" spans="2:10" ht="21">
      <c r="B113" s="230" t="s">
        <v>383</v>
      </c>
      <c r="C113" s="175"/>
      <c r="D113" s="219"/>
      <c r="E113" s="216"/>
      <c r="F113" s="176"/>
      <c r="G113" s="176"/>
      <c r="H113" s="230" t="s">
        <v>383</v>
      </c>
      <c r="I113" s="231"/>
      <c r="J113" s="231"/>
    </row>
    <row r="114" spans="2:10" ht="21">
      <c r="B114" s="172" t="s">
        <v>162</v>
      </c>
      <c r="C114" s="172" t="s">
        <v>1</v>
      </c>
      <c r="D114" s="217" t="s">
        <v>234</v>
      </c>
      <c r="E114" s="218" t="s">
        <v>229</v>
      </c>
      <c r="F114" s="173" t="s">
        <v>235</v>
      </c>
      <c r="G114" s="176"/>
      <c r="H114" s="230" t="s">
        <v>262</v>
      </c>
      <c r="I114" s="231"/>
      <c r="J114" s="231"/>
    </row>
    <row r="115" spans="2:10" ht="21">
      <c r="B115" s="172">
        <v>69</v>
      </c>
      <c r="C115" s="172" t="s">
        <v>248</v>
      </c>
      <c r="D115" s="217">
        <v>11</v>
      </c>
      <c r="E115" s="218">
        <v>1.2913194444444444E-2</v>
      </c>
      <c r="F115" s="173">
        <f>E115/3</f>
        <v>4.3043981481481483E-3</v>
      </c>
      <c r="G115" s="176"/>
      <c r="H115">
        <v>1</v>
      </c>
      <c r="I115" t="s">
        <v>363</v>
      </c>
      <c r="J115">
        <v>50</v>
      </c>
    </row>
    <row r="116" spans="2:10" ht="21">
      <c r="B116" s="172">
        <v>101</v>
      </c>
      <c r="C116" s="172" t="s">
        <v>249</v>
      </c>
      <c r="D116" s="217">
        <v>11</v>
      </c>
      <c r="E116" s="218">
        <v>1.3660879629629629E-2</v>
      </c>
      <c r="F116" s="173">
        <f>E116/3</f>
        <v>4.5536265432098762E-3</v>
      </c>
      <c r="G116" s="176"/>
      <c r="H116">
        <v>2</v>
      </c>
      <c r="I116" t="s">
        <v>354</v>
      </c>
      <c r="J116">
        <v>111</v>
      </c>
    </row>
    <row r="117" spans="2:10" ht="21">
      <c r="B117" s="172">
        <v>109</v>
      </c>
      <c r="C117" s="172" t="s">
        <v>266</v>
      </c>
      <c r="D117" s="217">
        <v>11</v>
      </c>
      <c r="E117" s="218">
        <v>1.3909722222222224E-2</v>
      </c>
      <c r="F117" s="173">
        <f>E117/3</f>
        <v>4.6365740740740751E-3</v>
      </c>
      <c r="G117" s="176"/>
      <c r="H117">
        <v>3</v>
      </c>
      <c r="I117" t="s">
        <v>364</v>
      </c>
      <c r="J117">
        <v>124</v>
      </c>
    </row>
    <row r="118" spans="2:10" ht="21">
      <c r="B118" s="172">
        <v>113</v>
      </c>
      <c r="C118" s="172" t="s">
        <v>371</v>
      </c>
      <c r="D118" s="217">
        <v>11</v>
      </c>
      <c r="E118" s="218">
        <v>1.3974537037037037E-2</v>
      </c>
      <c r="F118" s="173">
        <f>E118/3</f>
        <v>4.6581790123456793E-3</v>
      </c>
      <c r="G118" s="176"/>
      <c r="H118">
        <v>4</v>
      </c>
      <c r="I118" t="s">
        <v>351</v>
      </c>
      <c r="J118">
        <v>126</v>
      </c>
    </row>
    <row r="119" spans="2:10" ht="21">
      <c r="B119" s="172">
        <v>138</v>
      </c>
      <c r="C119" s="172" t="s">
        <v>247</v>
      </c>
      <c r="D119" s="217">
        <v>11</v>
      </c>
      <c r="E119" s="218">
        <v>1.4996527777777777E-2</v>
      </c>
      <c r="F119" s="173">
        <f>E119/3</f>
        <v>4.9988425925925921E-3</v>
      </c>
      <c r="G119" s="176"/>
      <c r="H119">
        <v>5</v>
      </c>
      <c r="I119" t="s">
        <v>276</v>
      </c>
      <c r="J119">
        <v>165</v>
      </c>
    </row>
    <row r="120" spans="2:10" ht="21">
      <c r="B120" s="175"/>
      <c r="C120" s="175"/>
      <c r="D120" s="219"/>
      <c r="E120" s="221"/>
      <c r="F120" s="176"/>
      <c r="G120" s="176"/>
      <c r="H120">
        <v>6</v>
      </c>
      <c r="I120" t="s">
        <v>320</v>
      </c>
      <c r="J120">
        <v>165</v>
      </c>
    </row>
    <row r="121" spans="2:10" ht="21">
      <c r="B121" s="175"/>
      <c r="C121" s="175"/>
      <c r="D121" s="219"/>
      <c r="E121" s="221"/>
      <c r="F121" s="176"/>
      <c r="G121" s="176"/>
      <c r="H121">
        <v>7</v>
      </c>
      <c r="I121" t="s">
        <v>353</v>
      </c>
      <c r="J121">
        <v>174</v>
      </c>
    </row>
    <row r="122" spans="2:10" ht="21">
      <c r="B122" s="175"/>
      <c r="C122" s="175"/>
      <c r="D122" s="219"/>
      <c r="E122" s="221"/>
      <c r="F122" s="176"/>
      <c r="G122" s="176"/>
      <c r="H122">
        <v>8</v>
      </c>
      <c r="I122" t="s">
        <v>365</v>
      </c>
      <c r="J122">
        <v>187</v>
      </c>
    </row>
    <row r="123" spans="2:10" ht="21">
      <c r="B123" s="175"/>
      <c r="C123" s="175"/>
      <c r="D123" s="219"/>
      <c r="E123" s="221"/>
      <c r="F123" s="176"/>
      <c r="G123" s="176"/>
      <c r="H123">
        <v>9</v>
      </c>
      <c r="I123" t="s">
        <v>366</v>
      </c>
      <c r="J123">
        <v>199</v>
      </c>
    </row>
    <row r="124" spans="2:10" ht="21">
      <c r="B124" s="175"/>
      <c r="C124" s="175"/>
      <c r="D124" s="219"/>
      <c r="E124" s="221"/>
      <c r="F124" s="176"/>
      <c r="H124">
        <v>10</v>
      </c>
      <c r="I124" t="s">
        <v>283</v>
      </c>
      <c r="J124">
        <v>274</v>
      </c>
    </row>
    <row r="125" spans="2:10">
      <c r="H125">
        <v>11</v>
      </c>
      <c r="I125" t="s">
        <v>367</v>
      </c>
      <c r="J125">
        <v>307</v>
      </c>
    </row>
    <row r="126" spans="2:10">
      <c r="H126">
        <v>12</v>
      </c>
      <c r="I126" t="s">
        <v>362</v>
      </c>
      <c r="J126">
        <v>347</v>
      </c>
    </row>
    <row r="127" spans="2:10">
      <c r="H127">
        <v>13</v>
      </c>
      <c r="I127" t="s">
        <v>368</v>
      </c>
      <c r="J127">
        <v>356</v>
      </c>
    </row>
    <row r="128" spans="2:10">
      <c r="H128">
        <v>14</v>
      </c>
      <c r="I128" t="s">
        <v>267</v>
      </c>
      <c r="J128">
        <v>356</v>
      </c>
    </row>
    <row r="129" spans="2:10">
      <c r="H129" s="18">
        <v>15</v>
      </c>
      <c r="I129" s="18" t="s">
        <v>260</v>
      </c>
      <c r="J129" s="18">
        <v>362</v>
      </c>
    </row>
    <row r="130" spans="2:10">
      <c r="H130">
        <v>16</v>
      </c>
      <c r="I130" t="s">
        <v>369</v>
      </c>
      <c r="J130">
        <v>371</v>
      </c>
    </row>
    <row r="131" spans="2:10">
      <c r="H131"/>
      <c r="I131"/>
      <c r="J131"/>
    </row>
    <row r="132" spans="2:10">
      <c r="H132"/>
      <c r="I132"/>
      <c r="J132"/>
    </row>
    <row r="138" spans="2:10" ht="21">
      <c r="B138" s="230" t="s">
        <v>388</v>
      </c>
      <c r="C138" s="175"/>
      <c r="D138" s="219"/>
      <c r="E138" s="216"/>
      <c r="F138" s="176"/>
      <c r="H138" s="230" t="s">
        <v>388</v>
      </c>
      <c r="I138" s="233"/>
      <c r="J138" s="233"/>
    </row>
    <row r="139" spans="2:10" ht="21">
      <c r="B139" s="172" t="s">
        <v>162</v>
      </c>
      <c r="C139" s="172" t="s">
        <v>1</v>
      </c>
      <c r="D139" s="217" t="s">
        <v>234</v>
      </c>
      <c r="E139" s="218" t="s">
        <v>229</v>
      </c>
      <c r="F139" s="173" t="s">
        <v>235</v>
      </c>
      <c r="H139" s="233" t="s">
        <v>262</v>
      </c>
      <c r="I139" s="233"/>
      <c r="J139" s="233"/>
    </row>
    <row r="140" spans="2:10" ht="21">
      <c r="B140" s="172">
        <v>63</v>
      </c>
      <c r="C140" s="172" t="s">
        <v>336</v>
      </c>
      <c r="D140" s="217">
        <v>10</v>
      </c>
      <c r="E140" s="218">
        <v>1.2770833333333334E-2</v>
      </c>
      <c r="F140" s="173">
        <f>E140/3</f>
        <v>4.2569444444444443E-3</v>
      </c>
      <c r="H140">
        <v>1</v>
      </c>
      <c r="I140" t="s">
        <v>353</v>
      </c>
      <c r="J140">
        <v>69</v>
      </c>
    </row>
    <row r="141" spans="2:10" ht="21">
      <c r="B141" s="172">
        <v>170</v>
      </c>
      <c r="C141" s="172" t="s">
        <v>330</v>
      </c>
      <c r="D141" s="217">
        <v>10</v>
      </c>
      <c r="E141" s="218">
        <v>1.5259259259259259E-2</v>
      </c>
      <c r="F141" s="173">
        <f>E141/3</f>
        <v>5.0864197530864196E-3</v>
      </c>
      <c r="H141">
        <v>2</v>
      </c>
      <c r="I141" t="s">
        <v>351</v>
      </c>
      <c r="J141">
        <v>131</v>
      </c>
    </row>
    <row r="142" spans="2:10" ht="21">
      <c r="B142" s="172">
        <v>171</v>
      </c>
      <c r="C142" s="172" t="s">
        <v>332</v>
      </c>
      <c r="D142" s="217">
        <v>10</v>
      </c>
      <c r="E142" s="218">
        <v>1.5260416666666667E-2</v>
      </c>
      <c r="F142" s="173">
        <f>E142/3</f>
        <v>5.0868055555555554E-3</v>
      </c>
      <c r="H142">
        <v>3</v>
      </c>
      <c r="I142" t="s">
        <v>276</v>
      </c>
      <c r="J142">
        <v>145</v>
      </c>
    </row>
    <row r="143" spans="2:10" ht="21">
      <c r="B143" s="172">
        <v>175</v>
      </c>
      <c r="C143" s="172" t="s">
        <v>334</v>
      </c>
      <c r="D143" s="217">
        <v>10</v>
      </c>
      <c r="E143" s="218">
        <v>1.5348379629629628E-2</v>
      </c>
      <c r="F143" s="173">
        <f>E143/3</f>
        <v>5.1161265432098759E-3</v>
      </c>
      <c r="H143">
        <v>4</v>
      </c>
      <c r="I143" t="s">
        <v>359</v>
      </c>
      <c r="J143">
        <v>148</v>
      </c>
    </row>
    <row r="144" spans="2:10" ht="21">
      <c r="B144" s="175"/>
      <c r="C144" s="175"/>
      <c r="D144" s="219"/>
      <c r="E144" s="221"/>
      <c r="F144" s="176"/>
      <c r="H144">
        <v>5</v>
      </c>
      <c r="I144" t="s">
        <v>360</v>
      </c>
      <c r="J144">
        <v>160</v>
      </c>
    </row>
    <row r="145" spans="2:10" ht="21">
      <c r="B145" s="175"/>
      <c r="C145" s="175"/>
      <c r="D145" s="219"/>
      <c r="E145" s="221"/>
      <c r="F145" s="176"/>
      <c r="H145" s="230"/>
      <c r="I145" s="230"/>
      <c r="J145" s="230"/>
    </row>
    <row r="146" spans="2:10" ht="21">
      <c r="B146" s="175"/>
      <c r="C146" s="175"/>
      <c r="D146" s="219"/>
      <c r="E146" s="221"/>
      <c r="F146" s="176"/>
      <c r="H146" s="230"/>
      <c r="I146" s="230"/>
      <c r="J146" s="230"/>
    </row>
    <row r="148" spans="2:10" ht="21">
      <c r="B148" s="230" t="s">
        <v>377</v>
      </c>
      <c r="C148" s="175"/>
      <c r="D148" s="219"/>
      <c r="E148" s="216"/>
      <c r="F148" s="176"/>
      <c r="H148" s="230" t="s">
        <v>377</v>
      </c>
      <c r="I148" s="235"/>
      <c r="J148"/>
    </row>
    <row r="149" spans="2:10" ht="21">
      <c r="B149" s="172" t="s">
        <v>162</v>
      </c>
      <c r="C149" s="172" t="s">
        <v>1</v>
      </c>
      <c r="D149" s="217" t="s">
        <v>234</v>
      </c>
      <c r="E149" s="218" t="s">
        <v>229</v>
      </c>
      <c r="F149" s="173" t="s">
        <v>235</v>
      </c>
      <c r="H149" s="235" t="s">
        <v>262</v>
      </c>
      <c r="I149" s="235"/>
      <c r="J149"/>
    </row>
    <row r="150" spans="2:10" ht="21">
      <c r="B150" s="172">
        <v>16</v>
      </c>
      <c r="C150" s="172" t="s">
        <v>323</v>
      </c>
      <c r="D150" s="217">
        <v>9</v>
      </c>
      <c r="E150" s="218">
        <v>1.2671296296296297E-2</v>
      </c>
      <c r="F150" s="173">
        <f>E150/3</f>
        <v>4.2237654320987656E-3</v>
      </c>
      <c r="H150">
        <v>1</v>
      </c>
      <c r="I150" t="s">
        <v>351</v>
      </c>
      <c r="J150">
        <v>78</v>
      </c>
    </row>
    <row r="151" spans="2:10" ht="21">
      <c r="B151" s="172">
        <v>35</v>
      </c>
      <c r="C151" s="172" t="s">
        <v>357</v>
      </c>
      <c r="D151" s="217">
        <v>9</v>
      </c>
      <c r="E151" s="218">
        <v>1.3219907407407408E-2</v>
      </c>
      <c r="F151" s="173">
        <f t="shared" ref="F151:F157" si="2">E151/3</f>
        <v>4.4066358024691362E-3</v>
      </c>
      <c r="H151">
        <v>2</v>
      </c>
      <c r="I151" t="s">
        <v>267</v>
      </c>
      <c r="J151">
        <v>120</v>
      </c>
    </row>
    <row r="152" spans="2:10" ht="21">
      <c r="B152" s="172">
        <v>65</v>
      </c>
      <c r="C152" s="172" t="s">
        <v>324</v>
      </c>
      <c r="D152" s="217">
        <v>9</v>
      </c>
      <c r="E152" s="218">
        <v>1.3760416666666669E-2</v>
      </c>
      <c r="F152" s="173">
        <f t="shared" si="2"/>
        <v>4.5868055555555566E-3</v>
      </c>
      <c r="H152">
        <v>3</v>
      </c>
      <c r="I152" t="s">
        <v>352</v>
      </c>
      <c r="J152">
        <v>123</v>
      </c>
    </row>
    <row r="153" spans="2:10" ht="21">
      <c r="B153" s="172">
        <v>76</v>
      </c>
      <c r="C153" s="172" t="s">
        <v>325</v>
      </c>
      <c r="D153" s="217">
        <v>9</v>
      </c>
      <c r="E153" s="218">
        <v>1.389351851851852E-2</v>
      </c>
      <c r="F153" s="173">
        <f t="shared" si="2"/>
        <v>4.6311728395061732E-3</v>
      </c>
      <c r="H153">
        <v>4</v>
      </c>
      <c r="I153" t="s">
        <v>276</v>
      </c>
      <c r="J153">
        <v>145</v>
      </c>
    </row>
    <row r="154" spans="2:10" ht="21">
      <c r="B154" s="172">
        <v>87</v>
      </c>
      <c r="C154" s="172" t="s">
        <v>326</v>
      </c>
      <c r="D154" s="217">
        <v>9</v>
      </c>
      <c r="E154" s="218">
        <v>1.4188657407407407E-2</v>
      </c>
      <c r="F154" s="173">
        <f t="shared" si="2"/>
        <v>4.729552469135802E-3</v>
      </c>
      <c r="H154">
        <v>5</v>
      </c>
      <c r="I154" t="s">
        <v>353</v>
      </c>
      <c r="J154">
        <v>154</v>
      </c>
    </row>
    <row r="155" spans="2:10" ht="21">
      <c r="B155" s="172">
        <v>125</v>
      </c>
      <c r="C155" s="172" t="s">
        <v>333</v>
      </c>
      <c r="D155" s="217">
        <v>9</v>
      </c>
      <c r="E155" s="218">
        <v>1.5112268518518518E-2</v>
      </c>
      <c r="F155" s="173">
        <f t="shared" si="2"/>
        <v>5.0374228395061726E-3</v>
      </c>
      <c r="H155">
        <v>6</v>
      </c>
      <c r="I155" t="s">
        <v>354</v>
      </c>
      <c r="J155">
        <v>199</v>
      </c>
    </row>
    <row r="156" spans="2:10" ht="21">
      <c r="B156" s="172">
        <v>138</v>
      </c>
      <c r="C156" s="172" t="s">
        <v>327</v>
      </c>
      <c r="D156" s="217">
        <v>9</v>
      </c>
      <c r="E156" s="218">
        <v>1.5502314814814816E-2</v>
      </c>
      <c r="F156" s="173">
        <f t="shared" si="2"/>
        <v>5.167438271604939E-3</v>
      </c>
      <c r="H156" s="18">
        <v>7</v>
      </c>
      <c r="I156" s="18" t="s">
        <v>260</v>
      </c>
      <c r="J156" s="18">
        <v>201</v>
      </c>
    </row>
    <row r="157" spans="2:10" ht="21">
      <c r="B157" s="172">
        <v>153</v>
      </c>
      <c r="C157" s="172" t="s">
        <v>358</v>
      </c>
      <c r="D157" s="217">
        <v>9</v>
      </c>
      <c r="E157" s="218">
        <v>1.5995370370370372E-2</v>
      </c>
      <c r="F157" s="173">
        <f t="shared" si="2"/>
        <v>5.3317901234567902E-3</v>
      </c>
      <c r="H157">
        <v>8</v>
      </c>
      <c r="I157" t="s">
        <v>321</v>
      </c>
      <c r="J157">
        <v>235</v>
      </c>
    </row>
    <row r="158" spans="2:10">
      <c r="H158">
        <v>9</v>
      </c>
      <c r="I158" t="s">
        <v>355</v>
      </c>
      <c r="J158">
        <v>238</v>
      </c>
    </row>
    <row r="159" spans="2:10">
      <c r="H159">
        <v>10</v>
      </c>
      <c r="I159" t="s">
        <v>356</v>
      </c>
      <c r="J159">
        <v>248</v>
      </c>
    </row>
  </sheetData>
  <pageMargins left="0.375" right="0.5" top="0.70833333333333337" bottom="0.52083333333333304" header="0.5" footer="0.5"/>
  <pageSetup orientation="portrait" horizontalDpi="4294967293" verticalDpi="4294967293" r:id="rId1"/>
  <headerFooter alignWithMargins="0">
    <oddHeader xml:space="preserve">&amp;C&amp;"System Font,Bold"&amp;20&amp;K000000Mt. Carmel/ASICS XC Invitational
&amp;"System Font,Regular"&amp;10  &amp;11Saturday, September 17, 2022, @ Morley Field, CA
3.0 Miles&amp;10
</oddHead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K118"/>
  <sheetViews>
    <sheetView showGridLines="0" view="pageLayout" zoomScale="60" zoomScalePageLayoutView="60" workbookViewId="0">
      <selection activeCell="I8" sqref="I8"/>
    </sheetView>
  </sheetViews>
  <sheetFormatPr defaultColWidth="25.33203125" defaultRowHeight="13.2"/>
  <cols>
    <col min="1" max="1" width="4.6640625" style="163" customWidth="1"/>
    <col min="2" max="2" width="0.77734375" style="168" customWidth="1"/>
    <col min="3" max="3" width="6.21875" style="166" customWidth="1"/>
    <col min="4" max="4" width="24.88671875" style="167" bestFit="1" customWidth="1"/>
    <col min="5" max="5" width="4.77734375" style="168" bestFit="1" customWidth="1"/>
    <col min="6" max="6" width="10.77734375" style="168" bestFit="1" customWidth="1"/>
    <col min="7" max="7" width="7.5546875" style="163" bestFit="1" customWidth="1"/>
    <col min="8" max="8" width="2.88671875" style="163" customWidth="1"/>
    <col min="9" max="9" width="8.77734375" style="163" customWidth="1"/>
    <col min="10" max="10" width="16.88671875" style="163" customWidth="1"/>
    <col min="11" max="11" width="6.21875" style="163" customWidth="1"/>
    <col min="12" max="12" width="4.88671875" style="163" customWidth="1"/>
    <col min="13" max="16384" width="25.33203125" style="163"/>
  </cols>
  <sheetData>
    <row r="3" spans="1:11">
      <c r="A3" s="128"/>
      <c r="B3" s="128"/>
      <c r="C3" s="164"/>
      <c r="D3" s="128"/>
      <c r="E3" s="215"/>
    </row>
    <row r="4" spans="1:11" ht="46.05" customHeight="1">
      <c r="A4" s="128"/>
      <c r="B4" s="165" t="s">
        <v>196</v>
      </c>
    </row>
    <row r="5" spans="1:11" ht="25.95" customHeight="1">
      <c r="A5" s="128"/>
      <c r="B5" s="169"/>
      <c r="E5" s="203"/>
      <c r="I5" s="18" t="s">
        <v>409</v>
      </c>
    </row>
    <row r="6" spans="1:11" ht="21">
      <c r="A6" s="128"/>
      <c r="B6" s="170" t="s">
        <v>274</v>
      </c>
      <c r="C6" s="128"/>
      <c r="D6" s="128"/>
      <c r="E6" s="215"/>
      <c r="F6" s="216"/>
      <c r="G6" s="171"/>
      <c r="H6" s="171"/>
      <c r="I6" t="s">
        <v>262</v>
      </c>
    </row>
    <row r="7" spans="1:11" ht="21">
      <c r="A7" s="128"/>
      <c r="B7" s="172"/>
      <c r="C7" s="172" t="s">
        <v>162</v>
      </c>
      <c r="D7" s="172" t="s">
        <v>1</v>
      </c>
      <c r="E7" s="217" t="s">
        <v>234</v>
      </c>
      <c r="F7" s="218" t="s">
        <v>229</v>
      </c>
      <c r="G7" s="173" t="s">
        <v>235</v>
      </c>
      <c r="H7" s="176"/>
      <c r="I7">
        <v>1</v>
      </c>
      <c r="J7" t="s">
        <v>407</v>
      </c>
      <c r="K7">
        <v>45</v>
      </c>
    </row>
    <row r="8" spans="1:11" ht="21">
      <c r="A8" s="128"/>
      <c r="B8" s="172"/>
      <c r="C8" s="172">
        <v>55</v>
      </c>
      <c r="D8" s="172" t="s">
        <v>251</v>
      </c>
      <c r="E8" s="217">
        <v>12</v>
      </c>
      <c r="F8" s="218">
        <v>1.3100694444444443E-2</v>
      </c>
      <c r="G8" s="173">
        <f>F8/3</f>
        <v>4.3668981481481475E-3</v>
      </c>
      <c r="H8" s="176"/>
      <c r="I8">
        <v>2</v>
      </c>
      <c r="J8" t="s">
        <v>354</v>
      </c>
      <c r="K8">
        <v>88</v>
      </c>
    </row>
    <row r="9" spans="1:11" ht="21">
      <c r="A9" s="128"/>
      <c r="B9" s="172"/>
      <c r="C9" s="172">
        <v>82</v>
      </c>
      <c r="D9" s="172" t="s">
        <v>410</v>
      </c>
      <c r="E9" s="217">
        <v>12</v>
      </c>
      <c r="F9" s="218">
        <v>1.331712962962963E-2</v>
      </c>
      <c r="G9" s="173">
        <f>F9/3</f>
        <v>4.4390432098765434E-3</v>
      </c>
      <c r="H9" s="176"/>
      <c r="I9">
        <v>3</v>
      </c>
      <c r="J9" t="s">
        <v>352</v>
      </c>
      <c r="K9">
        <v>118</v>
      </c>
    </row>
    <row r="10" spans="1:11" ht="21">
      <c r="A10" s="128"/>
      <c r="B10" s="172"/>
      <c r="C10" s="172">
        <v>179</v>
      </c>
      <c r="D10" s="172" t="s">
        <v>385</v>
      </c>
      <c r="E10" s="217">
        <v>12</v>
      </c>
      <c r="F10" s="218">
        <v>1.6556712962962964E-2</v>
      </c>
      <c r="G10" s="173">
        <f>F10/3</f>
        <v>5.5189043209876547E-3</v>
      </c>
      <c r="H10" s="176"/>
      <c r="I10">
        <v>4</v>
      </c>
      <c r="J10" t="s">
        <v>276</v>
      </c>
      <c r="K10">
        <v>127</v>
      </c>
    </row>
    <row r="11" spans="1:11" ht="14.4">
      <c r="A11" s="128"/>
      <c r="B11" s="169"/>
      <c r="E11" s="203"/>
      <c r="H11" s="176"/>
      <c r="I11">
        <v>5</v>
      </c>
      <c r="J11" t="s">
        <v>408</v>
      </c>
      <c r="K11">
        <v>156</v>
      </c>
    </row>
    <row r="12" spans="1:11" ht="14.4">
      <c r="B12" s="169"/>
      <c r="E12" s="203"/>
      <c r="H12" s="176"/>
      <c r="I12"/>
      <c r="J12"/>
      <c r="K12"/>
    </row>
    <row r="13" spans="1:11" ht="21">
      <c r="B13" s="170" t="s">
        <v>404</v>
      </c>
      <c r="C13" s="128"/>
      <c r="D13" s="128"/>
      <c r="E13" s="215"/>
      <c r="F13" s="216"/>
      <c r="G13" s="171"/>
      <c r="H13" s="176"/>
      <c r="I13" s="18" t="s">
        <v>411</v>
      </c>
      <c r="J13"/>
      <c r="K13"/>
    </row>
    <row r="14" spans="1:11" ht="21">
      <c r="B14" s="172"/>
      <c r="C14" s="172" t="s">
        <v>162</v>
      </c>
      <c r="D14" s="172" t="s">
        <v>1</v>
      </c>
      <c r="E14" s="217" t="s">
        <v>234</v>
      </c>
      <c r="F14" s="218" t="s">
        <v>229</v>
      </c>
      <c r="G14" s="173" t="s">
        <v>235</v>
      </c>
      <c r="H14" s="176"/>
      <c r="I14" t="s">
        <v>262</v>
      </c>
      <c r="J14"/>
      <c r="K14"/>
    </row>
    <row r="15" spans="1:11" ht="21">
      <c r="B15" s="172"/>
      <c r="C15" s="172">
        <v>7</v>
      </c>
      <c r="D15" s="172" t="s">
        <v>252</v>
      </c>
      <c r="E15" s="217">
        <v>11</v>
      </c>
      <c r="F15" s="218">
        <v>1.4063657407407407E-2</v>
      </c>
      <c r="G15" s="173">
        <f>F15/3</f>
        <v>4.6878858024691356E-3</v>
      </c>
      <c r="H15" s="176"/>
      <c r="I15">
        <v>1</v>
      </c>
      <c r="J15" t="s">
        <v>268</v>
      </c>
      <c r="K15">
        <v>62</v>
      </c>
    </row>
    <row r="16" spans="1:11" ht="21">
      <c r="B16" s="172"/>
      <c r="C16" s="172">
        <v>28</v>
      </c>
      <c r="D16" s="172" t="s">
        <v>253</v>
      </c>
      <c r="E16" s="217">
        <v>11</v>
      </c>
      <c r="F16" s="218">
        <v>1.4678240740740742E-2</v>
      </c>
      <c r="G16" s="173">
        <f>F16/3</f>
        <v>4.8927469135802469E-3</v>
      </c>
      <c r="H16" s="176"/>
      <c r="I16">
        <v>2</v>
      </c>
      <c r="J16" t="s">
        <v>397</v>
      </c>
      <c r="K16">
        <v>69</v>
      </c>
    </row>
    <row r="17" spans="2:11" ht="21">
      <c r="B17" s="172"/>
      <c r="C17" s="172">
        <v>84</v>
      </c>
      <c r="D17" s="172" t="s">
        <v>254</v>
      </c>
      <c r="E17" s="217">
        <v>11</v>
      </c>
      <c r="F17" s="218">
        <v>1.7291666666666667E-2</v>
      </c>
      <c r="G17" s="173">
        <f>F17/3</f>
        <v>5.7638888888888887E-3</v>
      </c>
      <c r="H17" s="176"/>
      <c r="I17">
        <v>3</v>
      </c>
      <c r="J17" t="s">
        <v>276</v>
      </c>
      <c r="K17">
        <v>88</v>
      </c>
    </row>
    <row r="18" spans="2:11" ht="21">
      <c r="B18" s="172"/>
      <c r="C18" s="172">
        <v>107</v>
      </c>
      <c r="D18" s="172" t="s">
        <v>255</v>
      </c>
      <c r="E18" s="217">
        <v>11</v>
      </c>
      <c r="F18" s="218">
        <v>1.8787037037037036E-2</v>
      </c>
      <c r="G18" s="173">
        <f>F18/3</f>
        <v>6.2623456790123454E-3</v>
      </c>
      <c r="H18" s="176"/>
    </row>
    <row r="19" spans="2:11" ht="14.4">
      <c r="B19" s="169"/>
      <c r="E19" s="261"/>
      <c r="H19" s="176"/>
    </row>
    <row r="20" spans="2:11" ht="14.4">
      <c r="B20" s="169"/>
      <c r="E20" s="261"/>
      <c r="H20" s="176"/>
    </row>
    <row r="21" spans="2:11" ht="21">
      <c r="B21" s="170" t="s">
        <v>405</v>
      </c>
      <c r="C21" s="128"/>
      <c r="D21" s="128"/>
      <c r="E21" s="215"/>
      <c r="F21" s="216"/>
      <c r="G21" s="171"/>
      <c r="H21" s="176"/>
      <c r="I21" s="18" t="s">
        <v>405</v>
      </c>
      <c r="J21" s="18"/>
      <c r="K21"/>
    </row>
    <row r="22" spans="2:11" ht="21">
      <c r="B22" s="172"/>
      <c r="C22" s="172" t="s">
        <v>162</v>
      </c>
      <c r="D22" s="172" t="s">
        <v>1</v>
      </c>
      <c r="E22" s="217" t="s">
        <v>234</v>
      </c>
      <c r="F22" s="218" t="s">
        <v>229</v>
      </c>
      <c r="G22" s="173" t="s">
        <v>235</v>
      </c>
      <c r="H22" s="176"/>
      <c r="I22" s="18" t="s">
        <v>262</v>
      </c>
      <c r="J22" s="18"/>
      <c r="K22"/>
    </row>
    <row r="23" spans="2:11" ht="21">
      <c r="B23" s="172"/>
      <c r="C23" s="172">
        <v>13</v>
      </c>
      <c r="D23" s="172" t="s">
        <v>337</v>
      </c>
      <c r="E23" s="217">
        <v>9</v>
      </c>
      <c r="F23" s="218">
        <v>1.4127314814814815E-2</v>
      </c>
      <c r="G23" s="173">
        <f>F23/3</f>
        <v>4.7091049382716049E-3</v>
      </c>
      <c r="H23" s="176"/>
      <c r="I23">
        <v>1</v>
      </c>
      <c r="J23" t="s">
        <v>398</v>
      </c>
      <c r="K23">
        <v>41</v>
      </c>
    </row>
    <row r="24" spans="2:11" ht="21">
      <c r="B24" s="172"/>
      <c r="C24" s="172">
        <v>49</v>
      </c>
      <c r="D24" s="172" t="s">
        <v>341</v>
      </c>
      <c r="E24" s="217">
        <v>9</v>
      </c>
      <c r="F24" s="218">
        <v>1.5496527777777777E-2</v>
      </c>
      <c r="G24" s="173">
        <f t="shared" ref="G24:G29" si="0">F24/3</f>
        <v>5.1655092592592594E-3</v>
      </c>
      <c r="H24" s="176"/>
      <c r="I24">
        <v>2</v>
      </c>
      <c r="J24" t="s">
        <v>276</v>
      </c>
      <c r="K24">
        <v>57</v>
      </c>
    </row>
    <row r="25" spans="2:11" ht="21">
      <c r="B25" s="172"/>
      <c r="C25" s="172">
        <v>57</v>
      </c>
      <c r="D25" s="172" t="s">
        <v>339</v>
      </c>
      <c r="E25" s="217">
        <v>9</v>
      </c>
      <c r="F25" s="218">
        <v>1.5682870370370371E-2</v>
      </c>
      <c r="G25" s="173">
        <f t="shared" si="0"/>
        <v>5.2276234567901238E-3</v>
      </c>
      <c r="H25" s="176"/>
      <c r="I25">
        <v>3</v>
      </c>
      <c r="J25" t="s">
        <v>392</v>
      </c>
      <c r="K25">
        <v>132</v>
      </c>
    </row>
    <row r="26" spans="2:11" ht="21">
      <c r="B26" s="172"/>
      <c r="C26" s="172">
        <v>58</v>
      </c>
      <c r="D26" s="172" t="s">
        <v>342</v>
      </c>
      <c r="E26" s="217">
        <v>9</v>
      </c>
      <c r="F26" s="218">
        <v>1.5744212962962963E-2</v>
      </c>
      <c r="G26" s="173">
        <f t="shared" si="0"/>
        <v>5.2480709876543208E-3</v>
      </c>
      <c r="H26" s="176"/>
      <c r="I26">
        <v>4</v>
      </c>
      <c r="J26" t="s">
        <v>397</v>
      </c>
      <c r="K26">
        <v>149</v>
      </c>
    </row>
    <row r="27" spans="2:11" ht="21">
      <c r="B27" s="172"/>
      <c r="C27" s="172">
        <v>91</v>
      </c>
      <c r="D27" s="172" t="s">
        <v>343</v>
      </c>
      <c r="E27" s="217">
        <v>9</v>
      </c>
      <c r="F27" s="218">
        <v>1.7171296296296296E-2</v>
      </c>
      <c r="G27" s="173">
        <f t="shared" si="0"/>
        <v>5.7237654320987652E-3</v>
      </c>
      <c r="I27">
        <v>5</v>
      </c>
      <c r="J27" t="s">
        <v>393</v>
      </c>
      <c r="K27">
        <v>172</v>
      </c>
    </row>
    <row r="28" spans="2:11" ht="21">
      <c r="B28" s="172"/>
      <c r="C28" s="172">
        <v>121</v>
      </c>
      <c r="D28" s="172" t="s">
        <v>413</v>
      </c>
      <c r="E28" s="217">
        <v>9</v>
      </c>
      <c r="F28" s="218">
        <v>1.7938657407407407E-2</v>
      </c>
      <c r="G28" s="173">
        <f t="shared" si="0"/>
        <v>5.9795524691358022E-3</v>
      </c>
      <c r="I28">
        <v>6</v>
      </c>
      <c r="J28" t="s">
        <v>412</v>
      </c>
      <c r="K28">
        <v>174</v>
      </c>
    </row>
    <row r="29" spans="2:11" ht="21">
      <c r="B29" s="172"/>
      <c r="C29" s="172">
        <v>162</v>
      </c>
      <c r="D29" s="172" t="s">
        <v>380</v>
      </c>
      <c r="E29" s="217">
        <v>9</v>
      </c>
      <c r="F29" s="218">
        <v>2.0435185185185185E-2</v>
      </c>
      <c r="G29" s="173">
        <f t="shared" si="0"/>
        <v>6.8117283950617285E-3</v>
      </c>
      <c r="I29" s="18">
        <v>7</v>
      </c>
      <c r="J29" s="18" t="s">
        <v>260</v>
      </c>
      <c r="K29" s="18">
        <v>191</v>
      </c>
    </row>
    <row r="30" spans="2:11" ht="15.6">
      <c r="B30" s="177"/>
      <c r="C30" s="178"/>
      <c r="D30" s="179"/>
      <c r="E30" s="204"/>
      <c r="I30">
        <v>8</v>
      </c>
      <c r="J30" t="s">
        <v>402</v>
      </c>
      <c r="K30">
        <v>219</v>
      </c>
    </row>
    <row r="31" spans="2:11">
      <c r="D31" s="180"/>
      <c r="I31">
        <v>9</v>
      </c>
      <c r="J31" t="s">
        <v>354</v>
      </c>
      <c r="K31">
        <v>226</v>
      </c>
    </row>
    <row r="32" spans="2:11">
      <c r="D32" s="180"/>
      <c r="I32">
        <v>10</v>
      </c>
      <c r="J32" t="s">
        <v>396</v>
      </c>
      <c r="K32">
        <v>229</v>
      </c>
    </row>
    <row r="33" spans="2:11">
      <c r="D33" s="180"/>
    </row>
    <row r="34" spans="2:11">
      <c r="D34" s="180"/>
    </row>
    <row r="35" spans="2:11">
      <c r="D35" s="180"/>
    </row>
    <row r="36" spans="2:11">
      <c r="D36" s="180"/>
    </row>
    <row r="37" spans="2:11">
      <c r="D37" s="181"/>
    </row>
    <row r="38" spans="2:11">
      <c r="D38" s="181"/>
    </row>
    <row r="39" spans="2:11">
      <c r="D39" s="182"/>
    </row>
    <row r="40" spans="2:11">
      <c r="D40" s="182"/>
    </row>
    <row r="41" spans="2:11" ht="15.6">
      <c r="B41" s="163"/>
      <c r="C41" s="163"/>
      <c r="D41" s="163"/>
      <c r="F41" s="265"/>
      <c r="G41" s="176"/>
      <c r="J41" s="2"/>
      <c r="K41"/>
    </row>
    <row r="42" spans="2:11" ht="21">
      <c r="B42" s="175"/>
      <c r="C42" s="175"/>
      <c r="D42" s="175"/>
      <c r="E42" s="219"/>
      <c r="F42" s="221"/>
      <c r="G42" s="176"/>
      <c r="I42" s="91"/>
      <c r="J42" s="2"/>
      <c r="K42"/>
    </row>
    <row r="43" spans="2:11" ht="21">
      <c r="B43" s="175"/>
      <c r="C43" s="175"/>
      <c r="D43" s="175"/>
      <c r="E43" s="219"/>
      <c r="F43" s="221"/>
      <c r="G43" s="176"/>
      <c r="I43" s="2"/>
      <c r="J43" s="2"/>
      <c r="K43"/>
    </row>
    <row r="44" spans="2:11" ht="21">
      <c r="B44" s="175"/>
      <c r="C44" s="175"/>
      <c r="D44" s="175"/>
      <c r="E44" s="219"/>
      <c r="F44" s="221"/>
      <c r="G44" s="176"/>
      <c r="I44" s="2"/>
      <c r="J44" s="2"/>
      <c r="K44"/>
    </row>
    <row r="45" spans="2:11" ht="17.399999999999999">
      <c r="B45" s="165" t="s">
        <v>178</v>
      </c>
    </row>
    <row r="47" spans="2:11" ht="21">
      <c r="B47" s="174" t="s">
        <v>394</v>
      </c>
      <c r="C47" s="175"/>
      <c r="D47" s="175"/>
      <c r="E47" s="219"/>
      <c r="F47" s="216"/>
      <c r="G47" s="176"/>
      <c r="H47" s="176"/>
      <c r="I47" s="18" t="s">
        <v>394</v>
      </c>
      <c r="J47"/>
      <c r="K47"/>
    </row>
    <row r="48" spans="2:11" ht="21">
      <c r="B48" s="172"/>
      <c r="C48" s="172" t="s">
        <v>162</v>
      </c>
      <c r="D48" s="172" t="s">
        <v>1</v>
      </c>
      <c r="E48" s="217" t="s">
        <v>234</v>
      </c>
      <c r="F48" s="218" t="s">
        <v>229</v>
      </c>
      <c r="G48" s="173" t="s">
        <v>235</v>
      </c>
      <c r="H48" s="176"/>
      <c r="I48" s="18" t="s">
        <v>262</v>
      </c>
      <c r="J48"/>
      <c r="K48"/>
    </row>
    <row r="49" spans="2:11" ht="21">
      <c r="B49" s="172"/>
      <c r="C49" s="172">
        <v>20</v>
      </c>
      <c r="D49" s="172" t="s">
        <v>250</v>
      </c>
      <c r="E49" s="217">
        <v>10</v>
      </c>
      <c r="F49" s="220">
        <v>1.0567129629629629E-2</v>
      </c>
      <c r="G49" s="173">
        <f>F49/3</f>
        <v>3.5223765432098766E-3</v>
      </c>
      <c r="H49" s="176"/>
      <c r="I49">
        <v>1</v>
      </c>
      <c r="J49" t="s">
        <v>393</v>
      </c>
      <c r="K49">
        <v>53</v>
      </c>
    </row>
    <row r="50" spans="2:11" ht="21">
      <c r="B50" s="172"/>
      <c r="C50" s="172">
        <v>56</v>
      </c>
      <c r="D50" s="172" t="s">
        <v>240</v>
      </c>
      <c r="E50" s="217">
        <v>12</v>
      </c>
      <c r="F50" s="220">
        <v>1.0994212962962963E-2</v>
      </c>
      <c r="G50" s="173">
        <f t="shared" ref="G50:G59" si="1">F50/3</f>
        <v>3.6647376543209875E-3</v>
      </c>
      <c r="H50" s="176"/>
      <c r="I50">
        <v>2</v>
      </c>
      <c r="J50" t="s">
        <v>392</v>
      </c>
      <c r="K50">
        <v>118</v>
      </c>
    </row>
    <row r="51" spans="2:11" ht="21">
      <c r="B51" s="172"/>
      <c r="C51" s="172">
        <v>58</v>
      </c>
      <c r="D51" s="172" t="s">
        <v>246</v>
      </c>
      <c r="E51" s="217">
        <v>12</v>
      </c>
      <c r="F51" s="220">
        <v>1.1001157407407409E-2</v>
      </c>
      <c r="G51" s="173">
        <f t="shared" si="1"/>
        <v>3.6670524691358032E-3</v>
      </c>
      <c r="H51" s="176"/>
      <c r="I51">
        <v>3</v>
      </c>
      <c r="J51" t="s">
        <v>391</v>
      </c>
      <c r="K51">
        <v>149</v>
      </c>
    </row>
    <row r="52" spans="2:11" ht="21">
      <c r="B52" s="172"/>
      <c r="C52" s="172">
        <v>138</v>
      </c>
      <c r="D52" s="172" t="s">
        <v>238</v>
      </c>
      <c r="E52" s="217">
        <v>12</v>
      </c>
      <c r="F52" s="220">
        <v>1.173726851851852E-2</v>
      </c>
      <c r="G52" s="173">
        <f t="shared" si="1"/>
        <v>3.9124228395061734E-3</v>
      </c>
      <c r="H52" s="176"/>
      <c r="I52">
        <v>4</v>
      </c>
      <c r="J52" t="s">
        <v>354</v>
      </c>
      <c r="K52">
        <v>149</v>
      </c>
    </row>
    <row r="53" spans="2:11" ht="21">
      <c r="B53" s="172"/>
      <c r="C53" s="172">
        <v>159</v>
      </c>
      <c r="D53" s="172" t="s">
        <v>244</v>
      </c>
      <c r="E53" s="217">
        <v>12</v>
      </c>
      <c r="F53" s="220">
        <v>1.2016203703703704E-2</v>
      </c>
      <c r="G53" s="173">
        <f t="shared" si="1"/>
        <v>4.0054012345679011E-3</v>
      </c>
      <c r="H53" s="176"/>
      <c r="I53">
        <v>5</v>
      </c>
      <c r="J53" t="s">
        <v>390</v>
      </c>
      <c r="K53">
        <v>180</v>
      </c>
    </row>
    <row r="54" spans="2:11" ht="21">
      <c r="B54" s="172"/>
      <c r="C54" s="172">
        <v>161</v>
      </c>
      <c r="D54" s="172" t="s">
        <v>243</v>
      </c>
      <c r="E54" s="217">
        <v>12</v>
      </c>
      <c r="F54" s="220">
        <v>1.2032407407407408E-2</v>
      </c>
      <c r="G54" s="173">
        <f t="shared" si="1"/>
        <v>4.0108024691358031E-3</v>
      </c>
      <c r="H54" s="176"/>
      <c r="I54"/>
      <c r="J54" t="s">
        <v>389</v>
      </c>
      <c r="K54"/>
    </row>
    <row r="55" spans="2:11" ht="21">
      <c r="B55" s="172"/>
      <c r="C55" s="172">
        <v>191</v>
      </c>
      <c r="D55" s="172" t="s">
        <v>241</v>
      </c>
      <c r="E55" s="217">
        <v>12</v>
      </c>
      <c r="F55" s="220">
        <v>1.2870370370370372E-2</v>
      </c>
      <c r="G55" s="173">
        <f t="shared" si="1"/>
        <v>4.2901234567901238E-3</v>
      </c>
      <c r="H55" s="176"/>
      <c r="I55" s="18">
        <v>15</v>
      </c>
      <c r="J55" s="18" t="s">
        <v>260</v>
      </c>
      <c r="K55" s="18">
        <v>342</v>
      </c>
    </row>
    <row r="56" spans="2:11" ht="21">
      <c r="B56" s="172"/>
      <c r="C56" s="172">
        <v>198</v>
      </c>
      <c r="D56" s="172" t="s">
        <v>242</v>
      </c>
      <c r="E56" s="217">
        <v>12</v>
      </c>
      <c r="F56" s="220">
        <v>1.2988425925925926E-2</v>
      </c>
      <c r="G56" s="173">
        <f t="shared" si="1"/>
        <v>4.329475308641975E-3</v>
      </c>
      <c r="H56" s="176"/>
    </row>
    <row r="57" spans="2:11" ht="21">
      <c r="B57" s="172"/>
      <c r="C57" s="172">
        <v>204</v>
      </c>
      <c r="D57" s="172" t="s">
        <v>347</v>
      </c>
      <c r="E57" s="217">
        <v>12</v>
      </c>
      <c r="F57" s="220">
        <v>1.3121527777777779E-2</v>
      </c>
      <c r="G57" s="173">
        <f t="shared" si="1"/>
        <v>4.3738425925925932E-3</v>
      </c>
      <c r="H57" s="176"/>
    </row>
    <row r="58" spans="2:11" ht="21">
      <c r="B58" s="172"/>
      <c r="C58" s="172">
        <v>225</v>
      </c>
      <c r="D58" s="172" t="s">
        <v>239</v>
      </c>
      <c r="E58" s="217">
        <v>12</v>
      </c>
      <c r="F58" s="220">
        <v>1.4479166666666668E-2</v>
      </c>
      <c r="G58" s="173">
        <f t="shared" si="1"/>
        <v>4.8263888888888896E-3</v>
      </c>
      <c r="H58" s="176"/>
    </row>
    <row r="59" spans="2:11" ht="21">
      <c r="B59" s="172"/>
      <c r="C59" s="172">
        <v>226</v>
      </c>
      <c r="D59" s="172" t="s">
        <v>245</v>
      </c>
      <c r="E59" s="217">
        <v>12</v>
      </c>
      <c r="F59" s="220">
        <v>1.4699074074074074E-2</v>
      </c>
      <c r="G59" s="173">
        <f t="shared" si="1"/>
        <v>4.8996913580246918E-3</v>
      </c>
      <c r="H59" s="176"/>
    </row>
    <row r="60" spans="2:11" ht="21">
      <c r="B60" s="175"/>
      <c r="C60" s="175"/>
      <c r="D60" s="175"/>
      <c r="E60" s="219"/>
      <c r="F60" s="221"/>
      <c r="G60" s="176"/>
      <c r="H60" s="176"/>
      <c r="I60"/>
      <c r="J60"/>
      <c r="K60"/>
    </row>
    <row r="61" spans="2:11" ht="21">
      <c r="B61" s="174" t="s">
        <v>395</v>
      </c>
      <c r="C61" s="175"/>
      <c r="D61" s="175"/>
      <c r="E61" s="219"/>
      <c r="F61" s="216"/>
      <c r="G61" s="176"/>
      <c r="H61" s="176"/>
      <c r="I61" s="18" t="s">
        <v>395</v>
      </c>
      <c r="J61"/>
      <c r="K61"/>
    </row>
    <row r="62" spans="2:11" ht="21">
      <c r="B62" s="172"/>
      <c r="C62" s="172" t="s">
        <v>162</v>
      </c>
      <c r="D62" s="172" t="s">
        <v>1</v>
      </c>
      <c r="E62" s="217" t="s">
        <v>234</v>
      </c>
      <c r="F62" s="218" t="s">
        <v>229</v>
      </c>
      <c r="G62" s="173" t="s">
        <v>235</v>
      </c>
      <c r="H62" s="176"/>
      <c r="I62" s="18" t="s">
        <v>262</v>
      </c>
      <c r="J62"/>
      <c r="K62"/>
    </row>
    <row r="63" spans="2:11" ht="21">
      <c r="B63" s="172"/>
      <c r="C63" s="172">
        <v>50</v>
      </c>
      <c r="D63" s="172" t="s">
        <v>248</v>
      </c>
      <c r="E63" s="217">
        <v>11</v>
      </c>
      <c r="F63" s="218">
        <v>1.2118055555555556E-2</v>
      </c>
      <c r="G63" s="173">
        <f>F63/3</f>
        <v>4.0393518518518521E-3</v>
      </c>
      <c r="H63" s="176"/>
      <c r="I63">
        <v>1</v>
      </c>
      <c r="J63" t="s">
        <v>393</v>
      </c>
      <c r="K63">
        <v>52</v>
      </c>
    </row>
    <row r="64" spans="2:11" ht="21">
      <c r="B64" s="172"/>
      <c r="C64" s="172">
        <v>83</v>
      </c>
      <c r="D64" s="172" t="s">
        <v>371</v>
      </c>
      <c r="E64" s="217">
        <v>11</v>
      </c>
      <c r="F64" s="218">
        <v>1.2662037037037039E-2</v>
      </c>
      <c r="G64" s="173">
        <f>F64/3</f>
        <v>4.2206790123456798E-3</v>
      </c>
      <c r="H64" s="176"/>
      <c r="I64">
        <v>2</v>
      </c>
      <c r="J64" t="s">
        <v>396</v>
      </c>
      <c r="K64">
        <v>114</v>
      </c>
    </row>
    <row r="65" spans="2:11" ht="21">
      <c r="B65" s="172"/>
      <c r="C65" s="172">
        <v>89</v>
      </c>
      <c r="D65" s="172" t="s">
        <v>266</v>
      </c>
      <c r="E65" s="217">
        <v>11</v>
      </c>
      <c r="F65" s="218">
        <v>1.2993055555555556E-2</v>
      </c>
      <c r="G65" s="173">
        <f>F65/3</f>
        <v>4.3310185185185188E-3</v>
      </c>
      <c r="H65" s="176"/>
      <c r="I65">
        <v>3</v>
      </c>
      <c r="J65" t="s">
        <v>276</v>
      </c>
      <c r="K65">
        <v>145</v>
      </c>
    </row>
    <row r="66" spans="2:11" ht="21">
      <c r="B66" s="172"/>
      <c r="C66" s="172">
        <v>96</v>
      </c>
      <c r="D66" s="172" t="s">
        <v>249</v>
      </c>
      <c r="E66" s="217">
        <v>11</v>
      </c>
      <c r="F66" s="218">
        <v>1.3155092592592593E-2</v>
      </c>
      <c r="G66" s="173">
        <f>F66/3</f>
        <v>4.3850308641975311E-3</v>
      </c>
      <c r="H66" s="176"/>
      <c r="I66">
        <v>4</v>
      </c>
      <c r="J66" t="s">
        <v>352</v>
      </c>
      <c r="K66">
        <v>167</v>
      </c>
    </row>
    <row r="67" spans="2:11" ht="21">
      <c r="B67" s="172"/>
      <c r="C67" s="172">
        <v>128</v>
      </c>
      <c r="D67" s="172" t="s">
        <v>247</v>
      </c>
      <c r="E67" s="217">
        <v>11</v>
      </c>
      <c r="F67" s="218">
        <v>1.4333333333333335E-2</v>
      </c>
      <c r="G67" s="173">
        <f>F67/3</f>
        <v>4.7777777777777784E-3</v>
      </c>
      <c r="H67" s="176"/>
      <c r="I67">
        <v>5</v>
      </c>
      <c r="J67" t="s">
        <v>397</v>
      </c>
      <c r="K67">
        <v>169</v>
      </c>
    </row>
    <row r="68" spans="2:11" ht="21">
      <c r="B68" s="175"/>
      <c r="C68" s="175"/>
      <c r="D68" s="175"/>
      <c r="E68" s="219"/>
      <c r="F68" s="221"/>
      <c r="G68" s="176"/>
      <c r="H68" s="176"/>
      <c r="I68"/>
      <c r="J68" t="s">
        <v>389</v>
      </c>
      <c r="K68"/>
    </row>
    <row r="69" spans="2:11" ht="21">
      <c r="B69" s="175"/>
      <c r="C69" s="175"/>
      <c r="D69" s="175"/>
      <c r="E69" s="219"/>
      <c r="F69" s="221"/>
      <c r="G69" s="176"/>
      <c r="H69" s="176"/>
      <c r="I69" s="18">
        <v>15</v>
      </c>
      <c r="J69" s="18" t="s">
        <v>260</v>
      </c>
      <c r="K69" s="18">
        <v>325</v>
      </c>
    </row>
    <row r="70" spans="2:11" ht="21">
      <c r="B70" s="175"/>
      <c r="C70" s="175"/>
      <c r="D70" s="175"/>
      <c r="E70" s="219"/>
      <c r="F70" s="221"/>
      <c r="G70" s="176"/>
      <c r="H70" s="176"/>
      <c r="I70"/>
      <c r="J70"/>
      <c r="K70"/>
    </row>
    <row r="71" spans="2:11" ht="21">
      <c r="B71" s="175"/>
      <c r="C71" s="175"/>
      <c r="D71" s="175"/>
      <c r="E71" s="219"/>
      <c r="F71" s="221"/>
      <c r="G71" s="176"/>
      <c r="H71" s="176"/>
      <c r="I71"/>
      <c r="J71"/>
      <c r="K71"/>
    </row>
    <row r="72" spans="2:11" ht="21">
      <c r="B72" s="175"/>
      <c r="C72" s="175"/>
      <c r="D72" s="175"/>
      <c r="E72" s="219"/>
      <c r="F72" s="221"/>
      <c r="G72" s="176"/>
      <c r="I72"/>
      <c r="J72"/>
      <c r="K72"/>
    </row>
    <row r="73" spans="2:11" ht="21">
      <c r="B73" s="175"/>
      <c r="C73" s="175"/>
      <c r="D73" s="175"/>
      <c r="E73" s="219"/>
      <c r="F73" s="221"/>
      <c r="G73" s="176"/>
      <c r="I73"/>
      <c r="J73"/>
      <c r="K73"/>
    </row>
    <row r="74" spans="2:11" ht="21">
      <c r="B74" s="175"/>
      <c r="C74" s="175"/>
      <c r="D74" s="175"/>
      <c r="E74" s="219"/>
      <c r="F74" s="221"/>
      <c r="G74" s="176"/>
      <c r="I74"/>
      <c r="J74"/>
      <c r="K74"/>
    </row>
    <row r="75" spans="2:11">
      <c r="I75"/>
      <c r="J75"/>
      <c r="K75"/>
    </row>
    <row r="76" spans="2:11">
      <c r="I76"/>
      <c r="J76"/>
      <c r="K76"/>
    </row>
    <row r="77" spans="2:11">
      <c r="I77"/>
      <c r="J77"/>
      <c r="K77"/>
    </row>
    <row r="88" spans="2:11" ht="21">
      <c r="B88" s="174" t="s">
        <v>399</v>
      </c>
      <c r="C88" s="175"/>
      <c r="D88" s="175"/>
      <c r="E88" s="219"/>
      <c r="F88" s="216"/>
      <c r="G88" s="176"/>
      <c r="I88" s="18" t="s">
        <v>399</v>
      </c>
      <c r="J88"/>
      <c r="K88"/>
    </row>
    <row r="89" spans="2:11" ht="21">
      <c r="B89" s="172"/>
      <c r="C89" s="172" t="s">
        <v>162</v>
      </c>
      <c r="D89" s="172" t="s">
        <v>1</v>
      </c>
      <c r="E89" s="217" t="s">
        <v>234</v>
      </c>
      <c r="F89" s="218" t="s">
        <v>229</v>
      </c>
      <c r="G89" s="173" t="s">
        <v>235</v>
      </c>
      <c r="I89" s="18" t="s">
        <v>262</v>
      </c>
      <c r="J89"/>
      <c r="K89"/>
    </row>
    <row r="90" spans="2:11" ht="21">
      <c r="B90" s="172"/>
      <c r="C90" s="172">
        <v>51</v>
      </c>
      <c r="D90" s="172" t="s">
        <v>336</v>
      </c>
      <c r="E90" s="217">
        <v>10</v>
      </c>
      <c r="F90" s="218">
        <v>1.2467592592592593E-2</v>
      </c>
      <c r="G90" s="173">
        <f>F90/3</f>
        <v>4.1558641975308645E-3</v>
      </c>
      <c r="I90">
        <v>1</v>
      </c>
      <c r="J90" t="s">
        <v>398</v>
      </c>
      <c r="K90">
        <v>41</v>
      </c>
    </row>
    <row r="91" spans="2:11" ht="21">
      <c r="B91" s="172"/>
      <c r="C91" s="172">
        <v>147</v>
      </c>
      <c r="D91" s="172" t="s">
        <v>334</v>
      </c>
      <c r="E91" s="217">
        <v>10</v>
      </c>
      <c r="F91" s="218">
        <v>1.435300925925926E-2</v>
      </c>
      <c r="G91" s="173">
        <f>F91/3</f>
        <v>4.7843364197530866E-3</v>
      </c>
      <c r="I91">
        <v>2</v>
      </c>
      <c r="J91" t="s">
        <v>391</v>
      </c>
      <c r="K91">
        <v>101</v>
      </c>
    </row>
    <row r="92" spans="2:11" ht="21">
      <c r="B92" s="172"/>
      <c r="C92" s="172">
        <v>169</v>
      </c>
      <c r="D92" s="172" t="s">
        <v>330</v>
      </c>
      <c r="E92" s="217">
        <v>10</v>
      </c>
      <c r="F92" s="218">
        <v>1.5033564814814814E-2</v>
      </c>
      <c r="G92" s="173">
        <f>F92/3</f>
        <v>5.0111882716049379E-3</v>
      </c>
      <c r="I92">
        <v>3</v>
      </c>
      <c r="J92" t="s">
        <v>390</v>
      </c>
      <c r="K92">
        <v>123</v>
      </c>
    </row>
    <row r="93" spans="2:11" ht="21">
      <c r="B93" s="172"/>
      <c r="C93" s="172">
        <v>171</v>
      </c>
      <c r="D93" s="172" t="s">
        <v>329</v>
      </c>
      <c r="E93" s="217">
        <v>10</v>
      </c>
      <c r="F93" s="218">
        <v>1.5085648148148147E-2</v>
      </c>
      <c r="G93" s="173">
        <f>F93/3</f>
        <v>5.0285493827160492E-3</v>
      </c>
      <c r="I93">
        <v>4</v>
      </c>
      <c r="J93" t="s">
        <v>276</v>
      </c>
      <c r="K93">
        <v>132</v>
      </c>
    </row>
    <row r="94" spans="2:11" ht="21">
      <c r="B94" s="175"/>
      <c r="C94" s="175"/>
      <c r="D94" s="175"/>
      <c r="E94" s="219"/>
      <c r="F94" s="221"/>
      <c r="G94" s="176"/>
      <c r="I94">
        <v>5</v>
      </c>
      <c r="J94" t="s">
        <v>267</v>
      </c>
      <c r="K94">
        <v>147</v>
      </c>
    </row>
    <row r="95" spans="2:11" ht="21">
      <c r="B95" s="175"/>
      <c r="C95" s="175"/>
      <c r="D95" s="175"/>
      <c r="E95" s="219"/>
      <c r="F95" s="221"/>
      <c r="G95" s="176"/>
      <c r="I95"/>
      <c r="J95"/>
      <c r="K95"/>
    </row>
    <row r="96" spans="2:11" ht="21">
      <c r="B96" s="175"/>
      <c r="C96" s="175"/>
      <c r="D96" s="175"/>
      <c r="E96" s="219"/>
      <c r="F96" s="221"/>
      <c r="G96" s="176"/>
      <c r="I96"/>
      <c r="J96"/>
      <c r="K96"/>
    </row>
    <row r="97" spans="2:11">
      <c r="I97"/>
      <c r="J97"/>
      <c r="K97"/>
    </row>
    <row r="98" spans="2:11">
      <c r="I98"/>
      <c r="J98"/>
      <c r="K98"/>
    </row>
    <row r="99" spans="2:11">
      <c r="I99"/>
      <c r="J99"/>
      <c r="K99"/>
    </row>
    <row r="100" spans="2:11">
      <c r="I100"/>
      <c r="J100"/>
      <c r="K100"/>
    </row>
    <row r="101" spans="2:11">
      <c r="I101"/>
      <c r="J101"/>
      <c r="K101"/>
    </row>
    <row r="102" spans="2:11">
      <c r="I102" s="18"/>
      <c r="J102" s="18"/>
      <c r="K102" s="18"/>
    </row>
    <row r="103" spans="2:11">
      <c r="I103"/>
      <c r="J103"/>
      <c r="K103"/>
    </row>
    <row r="104" spans="2:11">
      <c r="I104"/>
      <c r="J104"/>
      <c r="K104"/>
    </row>
    <row r="105" spans="2:11">
      <c r="I105"/>
      <c r="J105"/>
      <c r="K105"/>
    </row>
    <row r="107" spans="2:11" ht="21">
      <c r="B107" s="174" t="s">
        <v>400</v>
      </c>
      <c r="C107" s="175"/>
      <c r="D107" s="175"/>
      <c r="E107" s="219"/>
      <c r="F107" s="216"/>
      <c r="G107" s="176"/>
      <c r="I107" s="18" t="s">
        <v>403</v>
      </c>
    </row>
    <row r="108" spans="2:11" ht="21">
      <c r="B108" s="172"/>
      <c r="C108" s="172" t="s">
        <v>162</v>
      </c>
      <c r="D108" s="172" t="s">
        <v>1</v>
      </c>
      <c r="E108" s="217" t="s">
        <v>234</v>
      </c>
      <c r="F108" s="218" t="s">
        <v>229</v>
      </c>
      <c r="G108" s="173" t="s">
        <v>235</v>
      </c>
      <c r="I108" t="s">
        <v>262</v>
      </c>
    </row>
    <row r="109" spans="2:11" ht="21">
      <c r="B109" s="172"/>
      <c r="C109" s="172">
        <v>18</v>
      </c>
      <c r="D109" s="172" t="s">
        <v>323</v>
      </c>
      <c r="E109" s="217">
        <v>9</v>
      </c>
      <c r="F109" s="218">
        <v>1.2173611111111112E-2</v>
      </c>
      <c r="G109" s="173">
        <f>F109/3</f>
        <v>4.0578703703703705E-3</v>
      </c>
      <c r="I109">
        <v>1</v>
      </c>
      <c r="J109" t="s">
        <v>401</v>
      </c>
      <c r="K109">
        <v>71</v>
      </c>
    </row>
    <row r="110" spans="2:11" ht="21">
      <c r="B110" s="172"/>
      <c r="C110" s="172">
        <v>58</v>
      </c>
      <c r="D110" s="172" t="s">
        <v>357</v>
      </c>
      <c r="E110" s="217">
        <v>9</v>
      </c>
      <c r="F110" s="218">
        <v>1.3103009259259259E-2</v>
      </c>
      <c r="G110" s="173">
        <f t="shared" ref="G110:G118" si="2">F110/3</f>
        <v>4.3676697530864199E-3</v>
      </c>
      <c r="I110">
        <v>2</v>
      </c>
      <c r="J110" t="s">
        <v>402</v>
      </c>
      <c r="K110">
        <v>117</v>
      </c>
    </row>
    <row r="111" spans="2:11" ht="21">
      <c r="B111" s="172"/>
      <c r="C111" s="172">
        <v>60</v>
      </c>
      <c r="D111" s="172" t="s">
        <v>325</v>
      </c>
      <c r="E111" s="217">
        <v>9</v>
      </c>
      <c r="F111" s="218">
        <v>1.3135416666666665E-2</v>
      </c>
      <c r="G111" s="173">
        <f t="shared" si="2"/>
        <v>4.378472222222222E-3</v>
      </c>
      <c r="I111">
        <v>3</v>
      </c>
      <c r="J111" t="s">
        <v>392</v>
      </c>
      <c r="K111">
        <v>130</v>
      </c>
    </row>
    <row r="112" spans="2:11" ht="21">
      <c r="B112" s="172"/>
      <c r="C112" s="172">
        <v>71</v>
      </c>
      <c r="D112" s="172" t="s">
        <v>324</v>
      </c>
      <c r="E112" s="217">
        <v>9</v>
      </c>
      <c r="F112" s="218">
        <v>1.3391203703703704E-2</v>
      </c>
      <c r="G112" s="173">
        <f t="shared" si="2"/>
        <v>4.4637345679012343E-3</v>
      </c>
      <c r="I112">
        <v>4</v>
      </c>
      <c r="J112" t="s">
        <v>267</v>
      </c>
      <c r="K112">
        <v>135</v>
      </c>
    </row>
    <row r="113" spans="2:11" ht="21">
      <c r="B113" s="172"/>
      <c r="C113" s="172">
        <v>85</v>
      </c>
      <c r="D113" s="172" t="s">
        <v>328</v>
      </c>
      <c r="E113" s="217">
        <v>9</v>
      </c>
      <c r="F113" s="218">
        <v>1.3650462962962963E-2</v>
      </c>
      <c r="G113" s="173">
        <f t="shared" si="2"/>
        <v>4.5501543209876547E-3</v>
      </c>
      <c r="I113">
        <v>5</v>
      </c>
      <c r="J113" t="s">
        <v>396</v>
      </c>
      <c r="K113">
        <v>150</v>
      </c>
    </row>
    <row r="114" spans="2:11" ht="21">
      <c r="B114" s="172"/>
      <c r="C114" s="172">
        <v>104</v>
      </c>
      <c r="D114" s="172" t="s">
        <v>326</v>
      </c>
      <c r="E114" s="217">
        <v>9</v>
      </c>
      <c r="F114" s="218">
        <v>1.3913194444444445E-2</v>
      </c>
      <c r="G114" s="173">
        <f t="shared" si="2"/>
        <v>4.6377314814814814E-3</v>
      </c>
      <c r="I114">
        <v>6</v>
      </c>
      <c r="J114" t="s">
        <v>390</v>
      </c>
      <c r="K114">
        <v>171</v>
      </c>
    </row>
    <row r="115" spans="2:11" ht="21">
      <c r="B115" s="172"/>
      <c r="C115" s="172">
        <v>118</v>
      </c>
      <c r="D115" s="172" t="s">
        <v>406</v>
      </c>
      <c r="E115" s="217">
        <v>9</v>
      </c>
      <c r="F115" s="218">
        <v>1.4216435185185186E-2</v>
      </c>
      <c r="G115" s="173">
        <f t="shared" si="2"/>
        <v>4.738811728395062E-3</v>
      </c>
      <c r="I115">
        <v>7</v>
      </c>
      <c r="J115" t="s">
        <v>352</v>
      </c>
      <c r="K115">
        <v>201</v>
      </c>
    </row>
    <row r="116" spans="2:11" ht="21">
      <c r="B116" s="172"/>
      <c r="C116" s="172">
        <v>156</v>
      </c>
      <c r="D116" s="172" t="s">
        <v>327</v>
      </c>
      <c r="E116" s="217">
        <v>9</v>
      </c>
      <c r="F116" s="218">
        <v>1.4776620370370371E-2</v>
      </c>
      <c r="G116" s="173">
        <f t="shared" si="2"/>
        <v>4.9255401234567899E-3</v>
      </c>
      <c r="I116">
        <v>8</v>
      </c>
      <c r="J116" t="s">
        <v>393</v>
      </c>
      <c r="K116">
        <v>236</v>
      </c>
    </row>
    <row r="117" spans="2:11" ht="21">
      <c r="B117" s="172"/>
      <c r="C117" s="172">
        <v>160</v>
      </c>
      <c r="D117" s="172" t="s">
        <v>333</v>
      </c>
      <c r="E117" s="217">
        <v>9</v>
      </c>
      <c r="F117" s="218">
        <v>1.4833333333333332E-2</v>
      </c>
      <c r="G117" s="173">
        <f t="shared" si="2"/>
        <v>4.944444444444444E-3</v>
      </c>
      <c r="I117">
        <v>9</v>
      </c>
      <c r="J117" t="s">
        <v>354</v>
      </c>
      <c r="K117">
        <v>240</v>
      </c>
    </row>
    <row r="118" spans="2:11" ht="21">
      <c r="B118" s="172"/>
      <c r="C118" s="172">
        <v>188</v>
      </c>
      <c r="D118" s="172" t="s">
        <v>358</v>
      </c>
      <c r="E118" s="217">
        <v>9</v>
      </c>
      <c r="F118" s="218">
        <v>1.5450231481481481E-2</v>
      </c>
      <c r="G118" s="173">
        <f t="shared" si="2"/>
        <v>5.1500771604938269E-3</v>
      </c>
      <c r="I118" s="18">
        <v>10</v>
      </c>
      <c r="J118" s="18" t="s">
        <v>260</v>
      </c>
      <c r="K118" s="18">
        <v>252</v>
      </c>
    </row>
  </sheetData>
  <pageMargins left="0.375" right="0.5" top="0.70833333333333337" bottom="0.52083333333333304" header="0.5" footer="0.5"/>
  <pageSetup orientation="portrait" horizontalDpi="4294967293" verticalDpi="4294967293" r:id="rId1"/>
  <headerFooter alignWithMargins="0">
    <oddHeader xml:space="preserve">&amp;C&amp;"System Font,Bold"&amp;22&amp;K000000Dana Hills Invitational&amp;20
&amp;"System Font,Regular"&amp;10  &amp;11Saturday, September 24 2022, Dana Hills High School, Dana Point
3.0 Miles&amp;10
</oddHead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K76"/>
  <sheetViews>
    <sheetView showGridLines="0" view="pageLayout" zoomScale="60" zoomScalePageLayoutView="60" workbookViewId="0">
      <selection activeCell="J18" sqref="J18"/>
    </sheetView>
  </sheetViews>
  <sheetFormatPr defaultColWidth="25.33203125" defaultRowHeight="13.2"/>
  <cols>
    <col min="1" max="1" width="4.6640625" style="2" customWidth="1"/>
    <col min="2" max="2" width="2.33203125" style="15" customWidth="1"/>
    <col min="3" max="3" width="4.33203125" style="81" bestFit="1" customWidth="1"/>
    <col min="4" max="4" width="26.88671875" style="29" customWidth="1"/>
    <col min="5" max="5" width="4.33203125" style="15" bestFit="1" customWidth="1"/>
    <col min="6" max="6" width="12.5546875" style="15" customWidth="1"/>
    <col min="7" max="7" width="7.88671875" style="2" bestFit="1" customWidth="1"/>
    <col min="8" max="8" width="6.44140625" style="2" customWidth="1"/>
    <col min="9" max="9" width="4.109375" style="2" customWidth="1"/>
    <col min="10" max="10" width="18.77734375" style="2" customWidth="1"/>
    <col min="11" max="11" width="5.44140625" style="2" customWidth="1"/>
    <col min="12" max="12" width="8.21875" style="2" customWidth="1"/>
    <col min="13" max="16384" width="25.33203125" style="2"/>
  </cols>
  <sheetData>
    <row r="3" spans="1:11" ht="28.05" customHeight="1">
      <c r="A3"/>
      <c r="B3"/>
      <c r="C3" s="17"/>
      <c r="D3"/>
      <c r="E3" s="34"/>
    </row>
    <row r="4" spans="1:11" ht="28.05" customHeight="1">
      <c r="A4"/>
      <c r="B4" s="76" t="s">
        <v>196</v>
      </c>
    </row>
    <row r="5" spans="1:11">
      <c r="A5"/>
      <c r="B5" s="82"/>
      <c r="E5" s="106"/>
    </row>
    <row r="6" spans="1:11" ht="21">
      <c r="B6" s="121"/>
      <c r="C6" s="2"/>
      <c r="D6" s="2"/>
      <c r="F6" s="222"/>
      <c r="G6" s="123"/>
      <c r="H6" s="123"/>
    </row>
    <row r="7" spans="1:11" ht="21">
      <c r="B7" s="117" t="s">
        <v>278</v>
      </c>
      <c r="C7"/>
      <c r="D7"/>
      <c r="E7" s="34"/>
      <c r="F7" s="124"/>
      <c r="G7" s="118"/>
      <c r="H7" s="118"/>
      <c r="I7" s="18" t="s">
        <v>275</v>
      </c>
      <c r="J7" s="18"/>
      <c r="K7"/>
    </row>
    <row r="8" spans="1:11" ht="21">
      <c r="B8" s="119"/>
      <c r="C8" s="119" t="s">
        <v>162</v>
      </c>
      <c r="D8" s="119" t="s">
        <v>233</v>
      </c>
      <c r="E8" s="213" t="s">
        <v>234</v>
      </c>
      <c r="F8" s="125" t="s">
        <v>229</v>
      </c>
      <c r="G8" s="120" t="s">
        <v>235</v>
      </c>
      <c r="H8" s="123"/>
      <c r="I8" s="18" t="s">
        <v>262</v>
      </c>
      <c r="J8" s="18"/>
      <c r="K8"/>
    </row>
    <row r="9" spans="1:11" ht="21">
      <c r="B9" s="119"/>
      <c r="C9" s="119">
        <v>9</v>
      </c>
      <c r="D9" s="119" t="s">
        <v>251</v>
      </c>
      <c r="E9" s="213">
        <v>12</v>
      </c>
      <c r="F9" s="125">
        <v>1.3151620370370369E-2</v>
      </c>
      <c r="G9" s="120"/>
      <c r="H9" s="123"/>
      <c r="I9">
        <v>1</v>
      </c>
      <c r="J9" t="s">
        <v>276</v>
      </c>
      <c r="K9">
        <v>27</v>
      </c>
    </row>
    <row r="10" spans="1:11" ht="21">
      <c r="B10" s="119"/>
      <c r="C10" s="119">
        <v>13</v>
      </c>
      <c r="D10" s="119" t="s">
        <v>410</v>
      </c>
      <c r="E10" s="213">
        <v>12</v>
      </c>
      <c r="F10" s="125">
        <v>1.3402777777777777E-2</v>
      </c>
      <c r="G10" s="120"/>
      <c r="H10" s="123"/>
      <c r="I10">
        <v>2</v>
      </c>
      <c r="J10" t="s">
        <v>273</v>
      </c>
      <c r="K10">
        <v>86</v>
      </c>
    </row>
    <row r="11" spans="1:11" ht="21">
      <c r="B11" s="119"/>
      <c r="C11" s="119">
        <v>15</v>
      </c>
      <c r="D11" s="119" t="s">
        <v>252</v>
      </c>
      <c r="E11" s="213">
        <v>11</v>
      </c>
      <c r="F11" s="125">
        <v>1.3658564814814816E-2</v>
      </c>
      <c r="G11" s="120"/>
      <c r="H11" s="123"/>
      <c r="I11" s="18">
        <v>3</v>
      </c>
      <c r="J11" s="18" t="s">
        <v>260</v>
      </c>
      <c r="K11" s="18">
        <v>91</v>
      </c>
    </row>
    <row r="12" spans="1:11" ht="21">
      <c r="B12" s="119"/>
      <c r="C12" s="119">
        <v>22</v>
      </c>
      <c r="D12" s="119" t="s">
        <v>337</v>
      </c>
      <c r="E12" s="213">
        <v>9</v>
      </c>
      <c r="F12" s="125">
        <v>1.3861111111111111E-2</v>
      </c>
      <c r="G12" s="120"/>
      <c r="H12" s="123"/>
      <c r="I12">
        <v>4</v>
      </c>
      <c r="J12" t="s">
        <v>267</v>
      </c>
      <c r="K12">
        <v>97</v>
      </c>
    </row>
    <row r="13" spans="1:11" ht="21">
      <c r="B13" s="119"/>
      <c r="C13" s="119">
        <v>34</v>
      </c>
      <c r="D13" s="119" t="s">
        <v>253</v>
      </c>
      <c r="E13" s="213">
        <v>11</v>
      </c>
      <c r="F13" s="125">
        <v>1.4468750000000001E-2</v>
      </c>
      <c r="G13" s="120"/>
      <c r="H13" s="123"/>
      <c r="I13">
        <v>5</v>
      </c>
      <c r="J13" t="s">
        <v>268</v>
      </c>
      <c r="K13">
        <v>102</v>
      </c>
    </row>
    <row r="14" spans="1:11" ht="21">
      <c r="B14" s="119"/>
      <c r="C14" s="119">
        <v>50</v>
      </c>
      <c r="D14" s="119" t="s">
        <v>385</v>
      </c>
      <c r="E14" s="213">
        <v>12</v>
      </c>
      <c r="F14" s="125">
        <v>1.693634259259259E-2</v>
      </c>
      <c r="G14" s="120"/>
      <c r="H14" s="123"/>
      <c r="I14">
        <v>6</v>
      </c>
      <c r="J14" t="s">
        <v>321</v>
      </c>
      <c r="K14">
        <v>105</v>
      </c>
    </row>
    <row r="15" spans="1:11" ht="21">
      <c r="B15" s="119"/>
      <c r="C15" s="119">
        <v>51</v>
      </c>
      <c r="D15" s="119" t="s">
        <v>254</v>
      </c>
      <c r="E15" s="213">
        <v>11</v>
      </c>
      <c r="F15" s="125">
        <v>1.7817129629629631E-2</v>
      </c>
      <c r="G15" s="120"/>
      <c r="H15" s="123"/>
      <c r="I15"/>
      <c r="J15"/>
      <c r="K15"/>
    </row>
    <row r="16" spans="1:11" ht="21">
      <c r="B16" s="122"/>
      <c r="C16" s="122"/>
      <c r="D16" s="122"/>
      <c r="E16" s="214"/>
      <c r="F16" s="126"/>
      <c r="G16" s="123"/>
      <c r="H16" s="123"/>
    </row>
    <row r="20" spans="2:11" ht="21">
      <c r="B20" s="121" t="s">
        <v>277</v>
      </c>
      <c r="C20" s="122"/>
      <c r="D20" s="122"/>
      <c r="E20" s="214"/>
      <c r="F20" s="124"/>
      <c r="G20" s="123"/>
      <c r="I20" s="18" t="s">
        <v>277</v>
      </c>
      <c r="J20" s="18"/>
      <c r="K20"/>
    </row>
    <row r="21" spans="2:11" ht="21">
      <c r="B21" s="119"/>
      <c r="C21" s="119" t="s">
        <v>162</v>
      </c>
      <c r="D21" s="119" t="s">
        <v>233</v>
      </c>
      <c r="E21" s="213" t="s">
        <v>234</v>
      </c>
      <c r="F21" s="125" t="s">
        <v>229</v>
      </c>
      <c r="G21" s="120" t="s">
        <v>235</v>
      </c>
      <c r="I21" s="18" t="s">
        <v>262</v>
      </c>
      <c r="J21" s="18"/>
      <c r="K21"/>
    </row>
    <row r="22" spans="2:11" ht="21">
      <c r="B22" s="119"/>
      <c r="C22" s="119">
        <v>16</v>
      </c>
      <c r="D22" s="119" t="s">
        <v>257</v>
      </c>
      <c r="E22" s="213">
        <v>10</v>
      </c>
      <c r="F22" s="125">
        <v>1.5061342592592591E-2</v>
      </c>
      <c r="G22" s="120"/>
      <c r="I22">
        <v>1</v>
      </c>
      <c r="J22" t="s">
        <v>276</v>
      </c>
      <c r="K22">
        <v>19</v>
      </c>
    </row>
    <row r="23" spans="2:11" ht="21">
      <c r="B23" s="119"/>
      <c r="C23" s="119">
        <v>17</v>
      </c>
      <c r="D23" s="119" t="s">
        <v>341</v>
      </c>
      <c r="E23" s="213">
        <v>9</v>
      </c>
      <c r="F23" s="125">
        <v>1.5087962962962963E-2</v>
      </c>
      <c r="G23" s="120"/>
      <c r="I23">
        <v>2</v>
      </c>
      <c r="J23" t="s">
        <v>268</v>
      </c>
      <c r="K23">
        <v>53</v>
      </c>
    </row>
    <row r="24" spans="2:11" ht="21">
      <c r="B24" s="119"/>
      <c r="C24" s="119">
        <v>18</v>
      </c>
      <c r="D24" s="119" t="s">
        <v>339</v>
      </c>
      <c r="E24" s="213">
        <v>9</v>
      </c>
      <c r="F24" s="125">
        <v>1.5199074074074073E-2</v>
      </c>
      <c r="G24" s="120"/>
      <c r="I24">
        <v>3</v>
      </c>
      <c r="J24" t="s">
        <v>273</v>
      </c>
      <c r="K24">
        <v>75</v>
      </c>
    </row>
    <row r="25" spans="2:11" ht="21">
      <c r="B25" s="119"/>
      <c r="C25" s="119">
        <v>19</v>
      </c>
      <c r="D25" s="119" t="s">
        <v>258</v>
      </c>
      <c r="E25" s="213">
        <v>10</v>
      </c>
      <c r="F25" s="125">
        <v>1.5262731481481481E-2</v>
      </c>
      <c r="G25" s="120"/>
      <c r="I25" s="18">
        <v>4</v>
      </c>
      <c r="J25" s="18" t="s">
        <v>260</v>
      </c>
      <c r="K25" s="18">
        <v>86</v>
      </c>
    </row>
    <row r="26" spans="2:11" ht="21">
      <c r="B26" s="119"/>
      <c r="C26" s="119">
        <v>21</v>
      </c>
      <c r="D26" s="119" t="s">
        <v>342</v>
      </c>
      <c r="E26" s="213">
        <v>9</v>
      </c>
      <c r="F26" s="125">
        <v>1.5434027777777777E-2</v>
      </c>
      <c r="G26" s="120"/>
      <c r="H26" s="123"/>
      <c r="I26">
        <v>5</v>
      </c>
      <c r="J26" t="s">
        <v>267</v>
      </c>
      <c r="K26">
        <v>130</v>
      </c>
    </row>
    <row r="27" spans="2:11" ht="21">
      <c r="B27" s="119"/>
      <c r="C27" s="119">
        <v>38</v>
      </c>
      <c r="D27" s="119" t="s">
        <v>344</v>
      </c>
      <c r="E27" s="213">
        <v>9</v>
      </c>
      <c r="F27" s="125">
        <v>1.6491898148148148E-2</v>
      </c>
      <c r="G27" s="120"/>
      <c r="H27" s="123"/>
    </row>
    <row r="28" spans="2:11" ht="21">
      <c r="B28" s="119"/>
      <c r="C28" s="119">
        <v>40</v>
      </c>
      <c r="D28" s="119" t="s">
        <v>345</v>
      </c>
      <c r="E28" s="213">
        <v>10</v>
      </c>
      <c r="F28" s="125">
        <v>1.6576388888888891E-2</v>
      </c>
      <c r="G28" s="120"/>
      <c r="H28" s="123"/>
    </row>
    <row r="29" spans="2:11" ht="21">
      <c r="B29" s="119"/>
      <c r="C29" s="119">
        <v>42</v>
      </c>
      <c r="D29" s="119" t="s">
        <v>343</v>
      </c>
      <c r="E29" s="213">
        <v>9</v>
      </c>
      <c r="F29" s="125">
        <v>1.6790509259259258E-2</v>
      </c>
      <c r="G29" s="120"/>
      <c r="H29" s="123"/>
    </row>
    <row r="30" spans="2:11" ht="21">
      <c r="B30" s="119"/>
      <c r="C30" s="119">
        <v>43</v>
      </c>
      <c r="D30" s="119" t="s">
        <v>414</v>
      </c>
      <c r="E30" s="213">
        <v>11</v>
      </c>
      <c r="F30" s="125">
        <v>1.6804398148148148E-2</v>
      </c>
      <c r="G30" s="120"/>
      <c r="H30" s="123"/>
    </row>
    <row r="31" spans="2:11" ht="21">
      <c r="B31" s="119"/>
      <c r="C31" s="119">
        <v>44</v>
      </c>
      <c r="D31" s="119" t="s">
        <v>255</v>
      </c>
      <c r="E31" s="213">
        <v>11</v>
      </c>
      <c r="F31" s="125">
        <v>1.6842592592592593E-2</v>
      </c>
      <c r="G31" s="120"/>
      <c r="H31" s="123"/>
    </row>
    <row r="32" spans="2:11" ht="21">
      <c r="B32" s="119"/>
      <c r="C32" s="119">
        <v>45</v>
      </c>
      <c r="D32" s="119" t="s">
        <v>413</v>
      </c>
      <c r="E32" s="213">
        <v>9</v>
      </c>
      <c r="F32" s="125">
        <v>1.6858796296296299E-2</v>
      </c>
      <c r="G32" s="120"/>
      <c r="H32" s="123"/>
    </row>
    <row r="33" spans="2:11" ht="21">
      <c r="B33" s="119"/>
      <c r="C33" s="119">
        <v>51</v>
      </c>
      <c r="D33" s="119" t="s">
        <v>382</v>
      </c>
      <c r="E33" s="213">
        <v>10</v>
      </c>
      <c r="F33" s="125">
        <v>1.7769675925925928E-2</v>
      </c>
      <c r="G33" s="120"/>
      <c r="H33" s="123"/>
    </row>
    <row r="34" spans="2:11" ht="21">
      <c r="B34" s="119"/>
      <c r="C34" s="119">
        <v>59</v>
      </c>
      <c r="D34" s="119" t="s">
        <v>380</v>
      </c>
      <c r="E34" s="213">
        <v>9</v>
      </c>
      <c r="F34" s="125">
        <v>2.0385416666666666E-2</v>
      </c>
      <c r="G34" s="120"/>
      <c r="H34" s="123"/>
    </row>
    <row r="35" spans="2:11" ht="21">
      <c r="B35" s="119"/>
      <c r="C35" s="119">
        <v>60</v>
      </c>
      <c r="D35" s="119" t="s">
        <v>415</v>
      </c>
      <c r="E35" s="213">
        <v>9</v>
      </c>
      <c r="F35" s="125">
        <v>2.1000000000000001E-2</v>
      </c>
      <c r="G35" s="120"/>
      <c r="H35" s="123"/>
    </row>
    <row r="36" spans="2:11" ht="14.4">
      <c r="H36" s="123"/>
    </row>
    <row r="37" spans="2:11" ht="21">
      <c r="B37" s="122"/>
      <c r="C37" s="122"/>
      <c r="D37" s="122"/>
      <c r="E37" s="214"/>
      <c r="F37" s="126"/>
      <c r="G37" s="123"/>
      <c r="H37" s="123"/>
    </row>
    <row r="38" spans="2:11">
      <c r="D38" s="90"/>
    </row>
    <row r="39" spans="2:11">
      <c r="D39" s="89"/>
    </row>
    <row r="40" spans="2:11" ht="6" customHeight="1"/>
    <row r="41" spans="2:11" ht="17.399999999999999">
      <c r="B41" s="76" t="s">
        <v>178</v>
      </c>
      <c r="C41" s="285"/>
      <c r="D41" s="286"/>
      <c r="E41" s="12"/>
      <c r="F41" s="12"/>
      <c r="G41" s="10"/>
    </row>
    <row r="42" spans="2:11" ht="1.2" customHeight="1">
      <c r="B42" s="12"/>
      <c r="C42" s="285"/>
      <c r="D42" s="286"/>
      <c r="E42" s="12"/>
      <c r="F42" s="12"/>
      <c r="G42" s="10"/>
    </row>
    <row r="43" spans="2:11" ht="18">
      <c r="B43" s="287" t="s">
        <v>275</v>
      </c>
      <c r="C43" s="200"/>
      <c r="D43" s="200"/>
      <c r="E43" s="199"/>
      <c r="F43" s="288"/>
      <c r="G43" s="289"/>
      <c r="H43" s="123"/>
      <c r="I43" s="18" t="s">
        <v>275</v>
      </c>
      <c r="J43" s="18"/>
      <c r="K43"/>
    </row>
    <row r="44" spans="2:11" ht="18">
      <c r="B44" s="110"/>
      <c r="C44" s="110" t="s">
        <v>162</v>
      </c>
      <c r="D44" s="110" t="s">
        <v>1</v>
      </c>
      <c r="E44" s="111" t="s">
        <v>234</v>
      </c>
      <c r="F44" s="290" t="s">
        <v>229</v>
      </c>
      <c r="G44" s="291" t="s">
        <v>235</v>
      </c>
      <c r="H44" s="123"/>
      <c r="I44" s="18" t="s">
        <v>262</v>
      </c>
      <c r="J44" s="18"/>
      <c r="K44"/>
    </row>
    <row r="45" spans="2:11" ht="18">
      <c r="B45" s="110"/>
      <c r="C45" s="110">
        <v>3</v>
      </c>
      <c r="D45" s="110" t="s">
        <v>250</v>
      </c>
      <c r="E45" s="111">
        <v>10</v>
      </c>
      <c r="F45" s="290">
        <v>1.0706018518518517E-2</v>
      </c>
      <c r="G45" s="291">
        <f>F45/3</f>
        <v>3.5686728395061726E-3</v>
      </c>
      <c r="H45" s="123"/>
      <c r="I45">
        <v>1</v>
      </c>
      <c r="J45" t="s">
        <v>268</v>
      </c>
      <c r="K45">
        <v>66</v>
      </c>
    </row>
    <row r="46" spans="2:11" ht="18">
      <c r="B46" s="110"/>
      <c r="C46" s="110">
        <v>7</v>
      </c>
      <c r="D46" s="110" t="s">
        <v>246</v>
      </c>
      <c r="E46" s="111">
        <v>12</v>
      </c>
      <c r="F46" s="290">
        <v>1.0940972222222222E-2</v>
      </c>
      <c r="G46" s="291">
        <f t="shared" ref="G46:G59" si="0">F46/3</f>
        <v>3.6469907407407406E-3</v>
      </c>
      <c r="H46" s="123"/>
      <c r="I46">
        <v>2</v>
      </c>
      <c r="J46" t="s">
        <v>276</v>
      </c>
      <c r="K46">
        <v>67</v>
      </c>
    </row>
    <row r="47" spans="2:11" ht="18">
      <c r="B47" s="110"/>
      <c r="C47" s="110">
        <v>12</v>
      </c>
      <c r="D47" s="110" t="s">
        <v>240</v>
      </c>
      <c r="E47" s="111">
        <v>12</v>
      </c>
      <c r="F47" s="290">
        <v>1.1032407407407407E-2</v>
      </c>
      <c r="G47" s="291">
        <f t="shared" si="0"/>
        <v>3.6774691358024691E-3</v>
      </c>
      <c r="H47" s="123"/>
      <c r="I47">
        <v>3</v>
      </c>
      <c r="J47" t="s">
        <v>267</v>
      </c>
      <c r="K47">
        <v>70</v>
      </c>
    </row>
    <row r="48" spans="2:11" ht="18">
      <c r="B48" s="110"/>
      <c r="C48" s="110">
        <v>32</v>
      </c>
      <c r="D48" s="110" t="s">
        <v>238</v>
      </c>
      <c r="E48" s="111">
        <v>12</v>
      </c>
      <c r="F48" s="290">
        <v>1.1608796296296296E-2</v>
      </c>
      <c r="G48" s="291">
        <f t="shared" si="0"/>
        <v>3.8695987654320985E-3</v>
      </c>
      <c r="H48" s="123"/>
      <c r="I48">
        <v>4</v>
      </c>
      <c r="J48" t="s">
        <v>321</v>
      </c>
      <c r="K48">
        <v>81</v>
      </c>
    </row>
    <row r="49" spans="2:11" ht="18">
      <c r="B49" s="110"/>
      <c r="C49" s="110">
        <v>38</v>
      </c>
      <c r="D49" s="110" t="s">
        <v>243</v>
      </c>
      <c r="E49" s="111">
        <v>12</v>
      </c>
      <c r="F49" s="290">
        <v>1.1744212962962962E-2</v>
      </c>
      <c r="G49" s="291">
        <f t="shared" si="0"/>
        <v>3.9147376543209869E-3</v>
      </c>
      <c r="H49" s="123"/>
      <c r="I49" s="18">
        <v>5</v>
      </c>
      <c r="J49" s="18" t="s">
        <v>260</v>
      </c>
      <c r="K49" s="18">
        <v>85</v>
      </c>
    </row>
    <row r="50" spans="2:11" ht="18">
      <c r="B50" s="110"/>
      <c r="C50" s="110">
        <v>43</v>
      </c>
      <c r="D50" s="110" t="s">
        <v>323</v>
      </c>
      <c r="E50" s="111">
        <v>9</v>
      </c>
      <c r="F50" s="290">
        <v>1.1888888888888888E-2</v>
      </c>
      <c r="G50" s="291">
        <f t="shared" si="0"/>
        <v>3.9629629629629624E-3</v>
      </c>
      <c r="H50" s="123"/>
      <c r="I50">
        <v>6</v>
      </c>
      <c r="J50" t="s">
        <v>273</v>
      </c>
      <c r="K50">
        <v>138</v>
      </c>
    </row>
    <row r="51" spans="2:11" ht="18">
      <c r="B51" s="110"/>
      <c r="C51" s="110">
        <v>49</v>
      </c>
      <c r="D51" s="110" t="s">
        <v>244</v>
      </c>
      <c r="E51" s="111">
        <v>12</v>
      </c>
      <c r="F51" s="290">
        <v>1.2040509259259259E-2</v>
      </c>
      <c r="G51" s="291">
        <f t="shared" si="0"/>
        <v>4.0135030864197532E-3</v>
      </c>
      <c r="H51" s="123"/>
    </row>
    <row r="52" spans="2:11" ht="18">
      <c r="B52" s="110"/>
      <c r="C52" s="110">
        <v>50</v>
      </c>
      <c r="D52" s="110" t="s">
        <v>336</v>
      </c>
      <c r="E52" s="111">
        <v>10</v>
      </c>
      <c r="F52" s="290">
        <v>1.2046296296296298E-2</v>
      </c>
      <c r="G52" s="291">
        <f t="shared" si="0"/>
        <v>4.0154320987654327E-3</v>
      </c>
      <c r="H52" s="123"/>
    </row>
    <row r="53" spans="2:11" ht="18">
      <c r="B53" s="110"/>
      <c r="C53" s="110">
        <v>52</v>
      </c>
      <c r="D53" s="110" t="s">
        <v>248</v>
      </c>
      <c r="E53" s="111">
        <v>11</v>
      </c>
      <c r="F53" s="290">
        <v>1.2225694444444444E-2</v>
      </c>
      <c r="G53" s="291">
        <f t="shared" si="0"/>
        <v>4.0752314814814809E-3</v>
      </c>
      <c r="H53" s="123"/>
    </row>
    <row r="54" spans="2:11" ht="18">
      <c r="B54" s="110"/>
      <c r="C54" s="110">
        <v>55</v>
      </c>
      <c r="D54" s="110" t="s">
        <v>347</v>
      </c>
      <c r="E54" s="111">
        <v>12</v>
      </c>
      <c r="F54" s="290">
        <v>1.2358796296296297E-2</v>
      </c>
      <c r="G54" s="291">
        <f t="shared" si="0"/>
        <v>4.1195987654320991E-3</v>
      </c>
      <c r="H54" s="123"/>
    </row>
    <row r="55" spans="2:11" ht="18">
      <c r="B55" s="110"/>
      <c r="C55" s="110">
        <v>57</v>
      </c>
      <c r="D55" s="110" t="s">
        <v>242</v>
      </c>
      <c r="E55" s="111">
        <v>12</v>
      </c>
      <c r="F55" s="290">
        <v>1.2483796296296297E-2</v>
      </c>
      <c r="G55" s="291">
        <f t="shared" si="0"/>
        <v>4.1612654320987656E-3</v>
      </c>
    </row>
    <row r="56" spans="2:11" ht="18">
      <c r="B56" s="110"/>
      <c r="C56" s="110">
        <v>66</v>
      </c>
      <c r="D56" s="110" t="s">
        <v>249</v>
      </c>
      <c r="E56" s="111">
        <v>11</v>
      </c>
      <c r="F56" s="290">
        <v>1.3013888888888887E-2</v>
      </c>
      <c r="G56" s="291">
        <f t="shared" si="0"/>
        <v>4.3379629629629627E-3</v>
      </c>
    </row>
    <row r="57" spans="2:11" ht="18">
      <c r="B57" s="110"/>
      <c r="C57" s="110">
        <v>69</v>
      </c>
      <c r="D57" s="110" t="s">
        <v>241</v>
      </c>
      <c r="E57" s="111">
        <v>12</v>
      </c>
      <c r="F57" s="290">
        <v>1.3262731481481481E-2</v>
      </c>
      <c r="G57" s="291">
        <f t="shared" si="0"/>
        <v>4.4209104938271607E-3</v>
      </c>
    </row>
    <row r="58" spans="2:11" ht="18">
      <c r="B58" s="110"/>
      <c r="C58" s="110">
        <v>70</v>
      </c>
      <c r="D58" s="110" t="s">
        <v>245</v>
      </c>
      <c r="E58" s="111">
        <v>12</v>
      </c>
      <c r="F58" s="290">
        <v>1.370601851851852E-2</v>
      </c>
      <c r="G58" s="291">
        <f t="shared" si="0"/>
        <v>4.5686728395061731E-3</v>
      </c>
    </row>
    <row r="59" spans="2:11" ht="20.399999999999999" customHeight="1">
      <c r="B59" s="110"/>
      <c r="C59" s="110">
        <v>73</v>
      </c>
      <c r="D59" s="110" t="s">
        <v>239</v>
      </c>
      <c r="E59" s="111">
        <v>12</v>
      </c>
      <c r="F59" s="290">
        <v>1.3859953703703702E-2</v>
      </c>
      <c r="G59" s="291">
        <f t="shared" si="0"/>
        <v>4.6199845679012344E-3</v>
      </c>
    </row>
    <row r="60" spans="2:11" ht="25.8" customHeight="1">
      <c r="B60" s="12"/>
      <c r="C60" s="285"/>
      <c r="D60" s="286"/>
      <c r="E60" s="12"/>
      <c r="F60" s="12"/>
      <c r="G60" s="10"/>
    </row>
    <row r="61" spans="2:11" ht="18">
      <c r="B61" s="287" t="s">
        <v>277</v>
      </c>
      <c r="C61" s="200"/>
      <c r="D61" s="200"/>
      <c r="E61" s="199"/>
      <c r="F61" s="288"/>
      <c r="G61" s="289"/>
      <c r="H61" s="123"/>
      <c r="I61" s="18" t="s">
        <v>277</v>
      </c>
      <c r="J61" s="18"/>
      <c r="K61"/>
    </row>
    <row r="62" spans="2:11" ht="18">
      <c r="B62" s="110"/>
      <c r="C62" s="110" t="s">
        <v>162</v>
      </c>
      <c r="D62" s="110" t="s">
        <v>1</v>
      </c>
      <c r="E62" s="111" t="s">
        <v>234</v>
      </c>
      <c r="F62" s="290" t="s">
        <v>229</v>
      </c>
      <c r="G62" s="291" t="s">
        <v>235</v>
      </c>
      <c r="H62" s="123"/>
      <c r="I62" s="18" t="s">
        <v>262</v>
      </c>
      <c r="J62" s="18"/>
      <c r="K62"/>
    </row>
    <row r="63" spans="2:11" ht="18">
      <c r="B63" s="110"/>
      <c r="C63" s="110">
        <v>23</v>
      </c>
      <c r="D63" s="110" t="s">
        <v>357</v>
      </c>
      <c r="E63" s="111">
        <v>9</v>
      </c>
      <c r="F63" s="290">
        <v>1.2726851851851852E-2</v>
      </c>
      <c r="G63" s="291">
        <f>F63/3</f>
        <v>4.242283950617284E-3</v>
      </c>
      <c r="H63" s="123"/>
      <c r="I63">
        <v>1</v>
      </c>
      <c r="J63" t="s">
        <v>267</v>
      </c>
      <c r="K63">
        <v>29</v>
      </c>
    </row>
    <row r="64" spans="2:11" ht="18">
      <c r="B64" s="110"/>
      <c r="C64" s="110">
        <v>24</v>
      </c>
      <c r="D64" s="110" t="s">
        <v>371</v>
      </c>
      <c r="E64" s="111">
        <v>11</v>
      </c>
      <c r="F64" s="290">
        <v>1.2731481481481481E-2</v>
      </c>
      <c r="G64" s="291">
        <f t="shared" ref="G64:G76" si="1">F64/3</f>
        <v>4.2438271604938269E-3</v>
      </c>
      <c r="H64" s="123"/>
      <c r="I64">
        <v>2</v>
      </c>
      <c r="J64" t="s">
        <v>321</v>
      </c>
      <c r="K64">
        <v>41</v>
      </c>
    </row>
    <row r="65" spans="2:11" ht="18">
      <c r="B65" s="110"/>
      <c r="C65" s="110">
        <v>28</v>
      </c>
      <c r="D65" s="110" t="s">
        <v>325</v>
      </c>
      <c r="E65" s="111">
        <v>9</v>
      </c>
      <c r="F65" s="290">
        <v>1.2880787037037036E-2</v>
      </c>
      <c r="G65" s="291">
        <f t="shared" si="1"/>
        <v>4.2935956790123454E-3</v>
      </c>
      <c r="H65" s="123"/>
      <c r="I65">
        <v>3</v>
      </c>
      <c r="J65" t="s">
        <v>276</v>
      </c>
      <c r="K65">
        <v>58</v>
      </c>
    </row>
    <row r="66" spans="2:11" ht="18">
      <c r="B66" s="110"/>
      <c r="C66" s="110">
        <v>30</v>
      </c>
      <c r="D66" s="110" t="s">
        <v>324</v>
      </c>
      <c r="E66" s="111">
        <v>9</v>
      </c>
      <c r="F66" s="290">
        <v>1.292824074074074E-2</v>
      </c>
      <c r="G66" s="291">
        <f t="shared" si="1"/>
        <v>4.3094135802469137E-3</v>
      </c>
      <c r="H66" s="123"/>
      <c r="I66">
        <v>4</v>
      </c>
      <c r="J66" t="s">
        <v>268</v>
      </c>
      <c r="K66">
        <v>125</v>
      </c>
    </row>
    <row r="67" spans="2:11" ht="18">
      <c r="B67" s="110"/>
      <c r="C67" s="110">
        <v>35</v>
      </c>
      <c r="D67" s="110" t="s">
        <v>328</v>
      </c>
      <c r="E67" s="111">
        <v>9</v>
      </c>
      <c r="F67" s="290">
        <v>1.305324074074074E-2</v>
      </c>
      <c r="G67" s="291">
        <f t="shared" si="1"/>
        <v>4.3510802469135801E-3</v>
      </c>
      <c r="H67" s="123"/>
      <c r="I67">
        <v>5</v>
      </c>
      <c r="J67" t="s">
        <v>273</v>
      </c>
      <c r="K67">
        <v>132</v>
      </c>
    </row>
    <row r="68" spans="2:11" ht="18">
      <c r="B68" s="110"/>
      <c r="C68" s="110">
        <v>49</v>
      </c>
      <c r="D68" s="110" t="s">
        <v>266</v>
      </c>
      <c r="E68" s="111">
        <v>11</v>
      </c>
      <c r="F68" s="290">
        <v>1.3571759259259257E-2</v>
      </c>
      <c r="G68" s="291">
        <f t="shared" si="1"/>
        <v>4.5239197530864191E-3</v>
      </c>
      <c r="H68" s="123"/>
      <c r="I68" s="18">
        <v>6</v>
      </c>
      <c r="J68" s="18" t="s">
        <v>260</v>
      </c>
      <c r="K68" s="18">
        <v>139</v>
      </c>
    </row>
    <row r="69" spans="2:11" ht="18">
      <c r="B69" s="110"/>
      <c r="C69" s="110">
        <v>52</v>
      </c>
      <c r="D69" s="110" t="s">
        <v>326</v>
      </c>
      <c r="E69" s="111">
        <v>9</v>
      </c>
      <c r="F69" s="290">
        <v>1.3677083333333333E-2</v>
      </c>
      <c r="G69" s="291">
        <f t="shared" si="1"/>
        <v>4.5590277777777773E-3</v>
      </c>
      <c r="H69" s="123"/>
    </row>
    <row r="70" spans="2:11" ht="18">
      <c r="B70" s="110"/>
      <c r="C70" s="110">
        <v>59</v>
      </c>
      <c r="D70" s="110" t="s">
        <v>334</v>
      </c>
      <c r="E70" s="111">
        <v>10</v>
      </c>
      <c r="F70" s="290">
        <v>1.4011574074074074E-2</v>
      </c>
      <c r="G70" s="291">
        <f t="shared" si="1"/>
        <v>4.6705246913580243E-3</v>
      </c>
      <c r="H70" s="123"/>
    </row>
    <row r="71" spans="2:11" ht="18">
      <c r="B71" s="110"/>
      <c r="C71" s="110">
        <v>61</v>
      </c>
      <c r="D71" s="110" t="s">
        <v>406</v>
      </c>
      <c r="E71" s="111">
        <v>9</v>
      </c>
      <c r="F71" s="290">
        <v>1.4273148148148148E-2</v>
      </c>
      <c r="G71" s="291">
        <f t="shared" si="1"/>
        <v>4.7577160493827162E-3</v>
      </c>
      <c r="H71" s="123"/>
    </row>
    <row r="72" spans="2:11" ht="18">
      <c r="B72" s="110"/>
      <c r="C72" s="110">
        <v>62</v>
      </c>
      <c r="D72" s="110" t="s">
        <v>333</v>
      </c>
      <c r="E72" s="111">
        <v>9</v>
      </c>
      <c r="F72" s="290">
        <v>1.4274305555555556E-2</v>
      </c>
      <c r="G72" s="291">
        <f t="shared" si="1"/>
        <v>4.7581018518518519E-3</v>
      </c>
      <c r="H72" s="123"/>
    </row>
    <row r="73" spans="2:11" ht="18">
      <c r="B73" s="110"/>
      <c r="C73" s="110">
        <v>64</v>
      </c>
      <c r="D73" s="110" t="s">
        <v>247</v>
      </c>
      <c r="E73" s="111">
        <v>11</v>
      </c>
      <c r="F73" s="290">
        <v>1.4281250000000001E-2</v>
      </c>
      <c r="G73" s="291">
        <f t="shared" si="1"/>
        <v>4.7604166666666671E-3</v>
      </c>
    </row>
    <row r="74" spans="2:11" ht="18">
      <c r="B74" s="110"/>
      <c r="C74" s="110">
        <v>68</v>
      </c>
      <c r="D74" s="110" t="s">
        <v>327</v>
      </c>
      <c r="E74" s="111">
        <v>9</v>
      </c>
      <c r="F74" s="290">
        <v>1.4486111111111111E-2</v>
      </c>
      <c r="G74" s="291">
        <f t="shared" si="1"/>
        <v>4.828703703703704E-3</v>
      </c>
    </row>
    <row r="75" spans="2:11" ht="18">
      <c r="B75" s="110"/>
      <c r="C75" s="110">
        <v>74</v>
      </c>
      <c r="D75" s="110" t="s">
        <v>329</v>
      </c>
      <c r="E75" s="111">
        <v>10</v>
      </c>
      <c r="F75" s="290">
        <v>1.4894675925925928E-2</v>
      </c>
      <c r="G75" s="291">
        <f t="shared" si="1"/>
        <v>4.9648919753086428E-3</v>
      </c>
    </row>
    <row r="76" spans="2:11" ht="18">
      <c r="B76" s="110"/>
      <c r="C76" s="110">
        <v>77</v>
      </c>
      <c r="D76" s="110" t="s">
        <v>358</v>
      </c>
      <c r="E76" s="111">
        <v>9</v>
      </c>
      <c r="F76" s="290">
        <v>1.4949074074074075E-2</v>
      </c>
      <c r="G76" s="291">
        <f t="shared" si="1"/>
        <v>4.9830246913580246E-3</v>
      </c>
    </row>
  </sheetData>
  <pageMargins left="0.375" right="0.5" top="0.70833333333333337" bottom="0.52083333333333304" header="0.5" footer="0.5"/>
  <pageSetup orientation="portrait" horizontalDpi="4294967293" verticalDpi="4294967293" r:id="rId1"/>
  <headerFooter alignWithMargins="0">
    <oddHeader xml:space="preserve">&amp;C&amp;"System Font,Bold"&amp;22&amp;K000000Palomar League Cluster #1
&amp;"System Font,Regular"&amp;14Friday, September 30, 2022 @ San Dieguito Sports Park, CA&amp;11
3.0 MILE
&amp;10
</oddHead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/>
  </sheetPr>
  <dimension ref="A3:K75"/>
  <sheetViews>
    <sheetView showGridLines="0" view="pageLayout" topLeftCell="A61" zoomScale="60" zoomScalePageLayoutView="60" workbookViewId="0">
      <selection activeCell="J74" sqref="J74"/>
    </sheetView>
  </sheetViews>
  <sheetFormatPr defaultColWidth="25.33203125" defaultRowHeight="13.2"/>
  <cols>
    <col min="1" max="1" width="4.6640625" style="2" customWidth="1"/>
    <col min="2" max="2" width="2.33203125" style="15" customWidth="1"/>
    <col min="3" max="3" width="4.33203125" style="81" bestFit="1" customWidth="1"/>
    <col min="4" max="4" width="26.88671875" style="29" customWidth="1"/>
    <col min="5" max="5" width="4.33203125" style="15" bestFit="1" customWidth="1"/>
    <col min="6" max="6" width="12.5546875" style="15" customWidth="1"/>
    <col min="7" max="7" width="7.5546875" style="2" customWidth="1"/>
    <col min="8" max="8" width="6.44140625" style="2" customWidth="1"/>
    <col min="9" max="9" width="4.109375" style="2" customWidth="1"/>
    <col min="10" max="10" width="18.77734375" style="2" customWidth="1"/>
    <col min="11" max="11" width="5.44140625" style="2" customWidth="1"/>
    <col min="12" max="12" width="8.21875" style="2" customWidth="1"/>
    <col min="13" max="16384" width="25.33203125" style="2"/>
  </cols>
  <sheetData>
    <row r="3" spans="1:11" ht="28.05" customHeight="1">
      <c r="A3"/>
      <c r="B3"/>
      <c r="C3" s="17"/>
      <c r="D3"/>
      <c r="E3" s="34"/>
    </row>
    <row r="4" spans="1:11" ht="28.05" customHeight="1">
      <c r="A4"/>
      <c r="B4" s="76" t="s">
        <v>196</v>
      </c>
    </row>
    <row r="5" spans="1:11">
      <c r="A5"/>
      <c r="B5" s="82"/>
      <c r="E5" s="106"/>
    </row>
    <row r="6" spans="1:11" ht="21">
      <c r="B6" s="121"/>
      <c r="C6" s="2"/>
      <c r="D6" s="2"/>
      <c r="F6" s="222"/>
      <c r="G6" s="123"/>
      <c r="H6" s="123"/>
    </row>
    <row r="7" spans="1:11" ht="21">
      <c r="B7" s="117" t="s">
        <v>278</v>
      </c>
      <c r="C7"/>
      <c r="D7"/>
      <c r="E7" s="34"/>
      <c r="F7" s="124"/>
      <c r="G7" s="118"/>
      <c r="H7" s="118"/>
      <c r="I7" s="18" t="s">
        <v>275</v>
      </c>
      <c r="J7"/>
      <c r="K7"/>
    </row>
    <row r="8" spans="1:11" ht="21">
      <c r="B8" s="119"/>
      <c r="C8" s="119" t="s">
        <v>162</v>
      </c>
      <c r="D8" s="119" t="s">
        <v>233</v>
      </c>
      <c r="E8" s="213" t="s">
        <v>234</v>
      </c>
      <c r="F8" s="125" t="s">
        <v>229</v>
      </c>
      <c r="G8" s="120" t="s">
        <v>235</v>
      </c>
      <c r="H8" s="123"/>
      <c r="I8" s="18" t="s">
        <v>262</v>
      </c>
      <c r="J8"/>
      <c r="K8"/>
    </row>
    <row r="9" spans="1:11" ht="21">
      <c r="B9" s="119"/>
      <c r="C9" s="119">
        <v>5</v>
      </c>
      <c r="D9" s="119" t="s">
        <v>251</v>
      </c>
      <c r="E9" s="213">
        <v>12</v>
      </c>
      <c r="F9" s="125">
        <v>1.2762731481481481E-2</v>
      </c>
      <c r="G9" s="120">
        <f>F9/3</f>
        <v>4.2542438271604933E-3</v>
      </c>
      <c r="H9" s="123"/>
      <c r="I9">
        <v>1</v>
      </c>
      <c r="J9" t="s">
        <v>276</v>
      </c>
      <c r="K9">
        <v>45</v>
      </c>
    </row>
    <row r="10" spans="1:11" ht="21">
      <c r="B10" s="119"/>
      <c r="C10" s="119">
        <v>8</v>
      </c>
      <c r="D10" s="119" t="s">
        <v>410</v>
      </c>
      <c r="E10" s="213">
        <v>12</v>
      </c>
      <c r="F10" s="125">
        <v>1.3145833333333334E-2</v>
      </c>
      <c r="G10" s="120">
        <f t="shared" ref="G10:G16" si="0">F10/3</f>
        <v>4.3819444444444444E-3</v>
      </c>
      <c r="H10" s="123"/>
      <c r="I10">
        <v>2</v>
      </c>
      <c r="J10" t="s">
        <v>321</v>
      </c>
      <c r="K10">
        <v>67</v>
      </c>
    </row>
    <row r="11" spans="1:11" ht="21">
      <c r="B11" s="119"/>
      <c r="C11" s="119">
        <v>13</v>
      </c>
      <c r="D11" s="119" t="s">
        <v>252</v>
      </c>
      <c r="E11" s="213">
        <v>11</v>
      </c>
      <c r="F11" s="125">
        <v>1.363773148148148E-2</v>
      </c>
      <c r="G11" s="120">
        <f t="shared" si="0"/>
        <v>4.5459104938271599E-3</v>
      </c>
      <c r="H11" s="123"/>
      <c r="I11" s="18">
        <v>3</v>
      </c>
      <c r="J11" s="18" t="s">
        <v>260</v>
      </c>
      <c r="K11" s="18">
        <v>69</v>
      </c>
    </row>
    <row r="12" spans="1:11" ht="21">
      <c r="B12" s="119"/>
      <c r="C12" s="119">
        <v>17</v>
      </c>
      <c r="D12" s="119" t="s">
        <v>337</v>
      </c>
      <c r="E12" s="213">
        <v>9</v>
      </c>
      <c r="F12" s="125">
        <v>1.3885416666666666E-2</v>
      </c>
      <c r="G12" s="120">
        <f t="shared" si="0"/>
        <v>4.6284722222222222E-3</v>
      </c>
      <c r="H12" s="123"/>
      <c r="I12">
        <v>4</v>
      </c>
      <c r="J12" t="s">
        <v>273</v>
      </c>
      <c r="K12">
        <v>70</v>
      </c>
    </row>
    <row r="13" spans="1:11" ht="21">
      <c r="B13" s="119"/>
      <c r="C13" s="119">
        <v>27</v>
      </c>
      <c r="D13" s="119" t="s">
        <v>253</v>
      </c>
      <c r="E13" s="213">
        <v>11</v>
      </c>
      <c r="F13" s="125">
        <v>1.4325231481481482E-2</v>
      </c>
      <c r="G13" s="120">
        <f t="shared" si="0"/>
        <v>4.7750771604938274E-3</v>
      </c>
      <c r="H13" s="123"/>
      <c r="I13">
        <v>5</v>
      </c>
      <c r="J13" t="s">
        <v>267</v>
      </c>
      <c r="K13">
        <v>79</v>
      </c>
    </row>
    <row r="14" spans="1:11" ht="21">
      <c r="B14" s="119"/>
      <c r="C14" s="119">
        <v>35</v>
      </c>
      <c r="D14" s="119" t="s">
        <v>257</v>
      </c>
      <c r="E14" s="213">
        <v>10</v>
      </c>
      <c r="F14" s="125">
        <v>1.4668981481481482E-2</v>
      </c>
      <c r="G14" s="120">
        <f t="shared" si="0"/>
        <v>4.8896604938271611E-3</v>
      </c>
      <c r="H14" s="123"/>
      <c r="I14"/>
      <c r="J14"/>
      <c r="K14"/>
    </row>
    <row r="15" spans="1:11" ht="21">
      <c r="B15" s="119"/>
      <c r="C15" s="119">
        <v>42</v>
      </c>
      <c r="D15" s="119" t="s">
        <v>385</v>
      </c>
      <c r="E15" s="213">
        <v>12</v>
      </c>
      <c r="F15" s="125">
        <v>1.7307870370370369E-2</v>
      </c>
      <c r="G15" s="120">
        <f t="shared" si="0"/>
        <v>5.7692901234567898E-3</v>
      </c>
      <c r="H15" s="123"/>
      <c r="I15"/>
      <c r="J15"/>
      <c r="K15"/>
    </row>
    <row r="16" spans="1:11" ht="21">
      <c r="B16" s="119"/>
      <c r="C16" s="119">
        <v>43</v>
      </c>
      <c r="D16" s="119" t="s">
        <v>254</v>
      </c>
      <c r="E16" s="213">
        <v>11</v>
      </c>
      <c r="F16" s="125">
        <v>1.7584490740740741E-2</v>
      </c>
      <c r="G16" s="120">
        <f t="shared" si="0"/>
        <v>5.8614969135802469E-3</v>
      </c>
      <c r="H16" s="123"/>
    </row>
    <row r="17" spans="2:11" ht="14.4">
      <c r="G17" s="123"/>
    </row>
    <row r="20" spans="2:11" ht="21">
      <c r="B20" s="121" t="s">
        <v>277</v>
      </c>
      <c r="C20" s="122"/>
      <c r="D20" s="122"/>
      <c r="E20" s="214"/>
      <c r="F20" s="124"/>
      <c r="G20" s="123"/>
      <c r="I20" s="18" t="s">
        <v>287</v>
      </c>
      <c r="J20"/>
      <c r="K20"/>
    </row>
    <row r="21" spans="2:11" ht="21">
      <c r="B21" s="119"/>
      <c r="C21" s="119" t="s">
        <v>162</v>
      </c>
      <c r="D21" s="119" t="s">
        <v>233</v>
      </c>
      <c r="E21" s="213" t="s">
        <v>234</v>
      </c>
      <c r="F21" s="125" t="s">
        <v>229</v>
      </c>
      <c r="G21" s="120" t="s">
        <v>235</v>
      </c>
      <c r="I21" s="18" t="s">
        <v>262</v>
      </c>
      <c r="J21"/>
      <c r="K21"/>
    </row>
    <row r="22" spans="2:11" ht="21">
      <c r="B22" s="119"/>
      <c r="C22" s="119">
        <v>2</v>
      </c>
      <c r="D22" s="119" t="s">
        <v>258</v>
      </c>
      <c r="E22" s="213">
        <v>10</v>
      </c>
      <c r="F22" s="125">
        <v>1.4564236111111113E-2</v>
      </c>
      <c r="G22" s="120">
        <f>F22/3</f>
        <v>4.8547453703703712E-3</v>
      </c>
      <c r="I22">
        <v>1</v>
      </c>
      <c r="J22" t="s">
        <v>276</v>
      </c>
      <c r="K22">
        <v>30</v>
      </c>
    </row>
    <row r="23" spans="2:11" ht="21">
      <c r="B23" s="119"/>
      <c r="C23" s="119">
        <v>4</v>
      </c>
      <c r="D23" s="119" t="s">
        <v>339</v>
      </c>
      <c r="E23" s="213">
        <v>9</v>
      </c>
      <c r="F23" s="125">
        <v>1.4871064814814814E-2</v>
      </c>
      <c r="G23" s="120">
        <f t="shared" ref="G23:G29" si="1">F23/3</f>
        <v>4.9570216049382712E-3</v>
      </c>
      <c r="I23" s="18">
        <v>2</v>
      </c>
      <c r="J23" s="18" t="s">
        <v>260</v>
      </c>
      <c r="K23" s="18">
        <v>30</v>
      </c>
    </row>
    <row r="24" spans="2:11" ht="21">
      <c r="B24" s="119"/>
      <c r="C24" s="119">
        <v>9</v>
      </c>
      <c r="D24" s="119" t="s">
        <v>341</v>
      </c>
      <c r="E24" s="213">
        <v>9</v>
      </c>
      <c r="F24" s="125">
        <v>1.5157175925925926E-2</v>
      </c>
      <c r="G24" s="120">
        <f t="shared" si="1"/>
        <v>5.0523919753086418E-3</v>
      </c>
      <c r="I24">
        <v>3</v>
      </c>
      <c r="J24" t="s">
        <v>273</v>
      </c>
      <c r="K24">
        <v>67</v>
      </c>
    </row>
    <row r="25" spans="2:11" ht="21">
      <c r="B25" s="119"/>
      <c r="C25" s="119">
        <v>14</v>
      </c>
      <c r="D25" s="119" t="s">
        <v>344</v>
      </c>
      <c r="E25" s="213">
        <v>9</v>
      </c>
      <c r="F25" s="125">
        <v>1.6036111111111109E-2</v>
      </c>
      <c r="G25" s="120">
        <f t="shared" si="1"/>
        <v>5.3453703703703693E-3</v>
      </c>
      <c r="I25">
        <v>4</v>
      </c>
      <c r="J25" t="s">
        <v>267</v>
      </c>
      <c r="K25">
        <v>110</v>
      </c>
    </row>
    <row r="26" spans="2:11" ht="21">
      <c r="B26" s="119"/>
      <c r="C26" s="119">
        <v>15</v>
      </c>
      <c r="D26" s="119" t="s">
        <v>416</v>
      </c>
      <c r="E26" s="213">
        <v>10</v>
      </c>
      <c r="F26" s="125">
        <v>1.6078125000000002E-2</v>
      </c>
      <c r="G26" s="120">
        <f t="shared" si="1"/>
        <v>5.3593750000000004E-3</v>
      </c>
      <c r="H26" s="123"/>
    </row>
    <row r="27" spans="2:11" ht="21">
      <c r="B27" s="119"/>
      <c r="C27" s="119">
        <v>25</v>
      </c>
      <c r="D27" s="119" t="s">
        <v>343</v>
      </c>
      <c r="E27" s="213">
        <v>9</v>
      </c>
      <c r="F27" s="125">
        <v>1.7052314814814815E-2</v>
      </c>
      <c r="G27" s="120">
        <f t="shared" si="1"/>
        <v>5.6841049382716051E-3</v>
      </c>
      <c r="H27" s="123"/>
    </row>
    <row r="28" spans="2:11" ht="21">
      <c r="B28" s="119"/>
      <c r="C28" s="119">
        <v>26</v>
      </c>
      <c r="D28" s="119" t="s">
        <v>255</v>
      </c>
      <c r="E28" s="213">
        <v>11</v>
      </c>
      <c r="F28" s="125">
        <v>1.720289351851852E-2</v>
      </c>
      <c r="G28" s="120">
        <f t="shared" si="1"/>
        <v>5.7342978395061731E-3</v>
      </c>
      <c r="H28" s="123"/>
    </row>
    <row r="29" spans="2:11" ht="21">
      <c r="B29" s="119"/>
      <c r="C29" s="119">
        <v>37</v>
      </c>
      <c r="D29" s="119" t="s">
        <v>380</v>
      </c>
      <c r="E29" s="213">
        <v>9</v>
      </c>
      <c r="F29" s="125">
        <v>2.0346643518518521E-2</v>
      </c>
      <c r="G29" s="120">
        <f t="shared" si="1"/>
        <v>6.7822145061728406E-3</v>
      </c>
      <c r="H29" s="123"/>
    </row>
    <row r="30" spans="2:11" ht="21">
      <c r="B30" s="122"/>
      <c r="C30" s="122"/>
      <c r="D30" s="122"/>
      <c r="E30" s="214"/>
      <c r="F30" s="126"/>
      <c r="G30" s="123"/>
      <c r="H30" s="123"/>
    </row>
    <row r="31" spans="2:11" ht="21">
      <c r="B31" s="122"/>
      <c r="C31" s="122"/>
      <c r="D31" s="122"/>
      <c r="E31" s="214"/>
      <c r="F31" s="126"/>
      <c r="G31" s="123"/>
      <c r="H31" s="123"/>
    </row>
    <row r="32" spans="2:11" ht="21">
      <c r="B32" s="122"/>
      <c r="C32" s="122"/>
      <c r="D32" s="122"/>
      <c r="E32" s="214"/>
      <c r="F32" s="126"/>
      <c r="G32" s="123"/>
      <c r="H32" s="123"/>
    </row>
    <row r="33" spans="2:11" ht="21">
      <c r="B33" s="122"/>
      <c r="C33" s="122"/>
      <c r="D33" s="122"/>
      <c r="E33" s="214"/>
      <c r="F33" s="126"/>
      <c r="G33" s="123"/>
      <c r="H33" s="123"/>
    </row>
    <row r="34" spans="2:11" ht="21">
      <c r="B34" s="122"/>
      <c r="C34" s="122"/>
      <c r="D34" s="122"/>
      <c r="E34" s="214"/>
      <c r="F34" s="126"/>
      <c r="G34" s="123"/>
      <c r="H34" s="123"/>
    </row>
    <row r="35" spans="2:11" ht="21">
      <c r="B35" s="122"/>
      <c r="C35" s="122"/>
      <c r="D35" s="122"/>
      <c r="E35" s="214"/>
      <c r="F35" s="126"/>
      <c r="G35" s="123"/>
      <c r="H35" s="123"/>
    </row>
    <row r="36" spans="2:11" ht="21">
      <c r="B36" s="122"/>
      <c r="C36" s="122"/>
      <c r="D36" s="122"/>
      <c r="E36" s="214"/>
      <c r="F36" s="126"/>
      <c r="G36" s="123"/>
      <c r="H36" s="123"/>
    </row>
    <row r="37" spans="2:11" ht="21">
      <c r="B37" s="122"/>
      <c r="C37" s="122"/>
      <c r="D37" s="122"/>
      <c r="E37" s="214"/>
      <c r="F37" s="126"/>
      <c r="G37" s="123"/>
      <c r="H37" s="123"/>
    </row>
    <row r="38" spans="2:11">
      <c r="D38" s="90"/>
    </row>
    <row r="39" spans="2:11">
      <c r="D39" s="89"/>
    </row>
    <row r="40" spans="2:11">
      <c r="D40" s="89"/>
    </row>
    <row r="41" spans="2:11" ht="14.4" customHeight="1">
      <c r="B41" s="18" t="s">
        <v>178</v>
      </c>
      <c r="C41" s="206"/>
      <c r="D41" s="292"/>
      <c r="E41" s="293"/>
      <c r="F41" s="293"/>
      <c r="G41" s="9"/>
    </row>
    <row r="42" spans="2:11" ht="14.4">
      <c r="B42" s="294" t="s">
        <v>275</v>
      </c>
      <c r="C42" s="295"/>
      <c r="D42" s="295"/>
      <c r="E42" s="296"/>
      <c r="F42" s="297"/>
      <c r="G42" s="298"/>
      <c r="H42" s="123"/>
      <c r="I42" s="18" t="s">
        <v>275</v>
      </c>
      <c r="J42" s="18"/>
      <c r="K42"/>
    </row>
    <row r="43" spans="2:11" ht="18">
      <c r="B43" s="110"/>
      <c r="C43" s="110" t="s">
        <v>162</v>
      </c>
      <c r="D43" s="110" t="s">
        <v>1</v>
      </c>
      <c r="E43" s="111" t="s">
        <v>234</v>
      </c>
      <c r="F43" s="290" t="s">
        <v>229</v>
      </c>
      <c r="G43" s="299" t="s">
        <v>235</v>
      </c>
      <c r="H43" s="123"/>
      <c r="I43" s="18" t="s">
        <v>262</v>
      </c>
      <c r="J43" s="18"/>
      <c r="K43"/>
    </row>
    <row r="44" spans="2:11" ht="18">
      <c r="B44" s="110"/>
      <c r="C44" s="110">
        <v>4</v>
      </c>
      <c r="D44" s="110" t="s">
        <v>250</v>
      </c>
      <c r="E44" s="111">
        <v>10</v>
      </c>
      <c r="F44" s="290">
        <v>1.0734953703703705E-2</v>
      </c>
      <c r="G44" s="299">
        <f>F44/3</f>
        <v>3.5783179012345684E-3</v>
      </c>
      <c r="H44" s="123"/>
      <c r="I44">
        <v>1</v>
      </c>
      <c r="J44" t="s">
        <v>268</v>
      </c>
      <c r="K44">
        <v>48</v>
      </c>
    </row>
    <row r="45" spans="2:11" ht="18">
      <c r="B45" s="110"/>
      <c r="C45" s="110">
        <v>5</v>
      </c>
      <c r="D45" s="110" t="s">
        <v>240</v>
      </c>
      <c r="E45" s="111">
        <v>12</v>
      </c>
      <c r="F45" s="290">
        <v>1.0854166666666666E-2</v>
      </c>
      <c r="G45" s="299">
        <f t="shared" ref="G45:G57" si="2">F45/3</f>
        <v>3.6180555555555553E-3</v>
      </c>
      <c r="H45" s="123"/>
      <c r="I45">
        <v>2</v>
      </c>
      <c r="J45" t="s">
        <v>267</v>
      </c>
      <c r="K45">
        <v>51</v>
      </c>
    </row>
    <row r="46" spans="2:11" ht="18">
      <c r="B46" s="110"/>
      <c r="C46" s="110">
        <v>8</v>
      </c>
      <c r="D46" s="110" t="s">
        <v>246</v>
      </c>
      <c r="E46" s="111">
        <v>12</v>
      </c>
      <c r="F46" s="290">
        <v>1.0912037037037038E-2</v>
      </c>
      <c r="G46" s="299">
        <f t="shared" si="2"/>
        <v>3.6373456790123461E-3</v>
      </c>
      <c r="H46" s="123"/>
      <c r="I46" s="18">
        <v>3</v>
      </c>
      <c r="J46" s="18" t="s">
        <v>260</v>
      </c>
      <c r="K46" s="18">
        <v>66</v>
      </c>
    </row>
    <row r="47" spans="2:11" ht="18">
      <c r="B47" s="110"/>
      <c r="C47" s="110">
        <v>24</v>
      </c>
      <c r="D47" s="110" t="s">
        <v>238</v>
      </c>
      <c r="E47" s="111">
        <v>12</v>
      </c>
      <c r="F47" s="290">
        <v>1.1622685185185187E-2</v>
      </c>
      <c r="G47" s="299">
        <f t="shared" si="2"/>
        <v>3.874228395061729E-3</v>
      </c>
      <c r="H47" s="123"/>
      <c r="I47">
        <v>4</v>
      </c>
      <c r="J47" t="s">
        <v>321</v>
      </c>
      <c r="K47">
        <v>96</v>
      </c>
    </row>
    <row r="48" spans="2:11" ht="18">
      <c r="B48" s="110"/>
      <c r="C48" s="110">
        <v>28</v>
      </c>
      <c r="D48" s="110" t="s">
        <v>243</v>
      </c>
      <c r="E48" s="111">
        <v>12</v>
      </c>
      <c r="F48" s="290">
        <v>1.1755787037037037E-2</v>
      </c>
      <c r="G48" s="299">
        <f t="shared" si="2"/>
        <v>3.9185956790123459E-3</v>
      </c>
      <c r="H48" s="123"/>
      <c r="I48">
        <v>5</v>
      </c>
      <c r="J48" t="s">
        <v>273</v>
      </c>
      <c r="K48">
        <v>128</v>
      </c>
    </row>
    <row r="49" spans="2:11" ht="18">
      <c r="B49" s="110"/>
      <c r="C49" s="110">
        <v>32</v>
      </c>
      <c r="D49" s="110" t="s">
        <v>248</v>
      </c>
      <c r="E49" s="111">
        <v>11</v>
      </c>
      <c r="F49" s="290">
        <v>1.1846064814814814E-2</v>
      </c>
      <c r="G49" s="299">
        <f t="shared" si="2"/>
        <v>3.9486882716049379E-3</v>
      </c>
      <c r="H49" s="123"/>
      <c r="I49">
        <v>6</v>
      </c>
      <c r="J49" t="s">
        <v>276</v>
      </c>
      <c r="K49">
        <v>134</v>
      </c>
    </row>
    <row r="50" spans="2:11" ht="18">
      <c r="B50" s="110"/>
      <c r="C50" s="110">
        <v>38</v>
      </c>
      <c r="D50" s="110" t="s">
        <v>323</v>
      </c>
      <c r="E50" s="111">
        <v>9</v>
      </c>
      <c r="F50" s="290">
        <v>1.1940972222222223E-2</v>
      </c>
      <c r="G50" s="299">
        <f t="shared" si="2"/>
        <v>3.9803240740740745E-3</v>
      </c>
      <c r="H50" s="123"/>
      <c r="I50"/>
      <c r="J50"/>
      <c r="K50"/>
    </row>
    <row r="51" spans="2:11" ht="18">
      <c r="B51" s="110"/>
      <c r="C51" s="110">
        <v>41</v>
      </c>
      <c r="D51" s="110" t="s">
        <v>336</v>
      </c>
      <c r="E51" s="111">
        <v>10</v>
      </c>
      <c r="F51" s="290">
        <v>1.212037037037037E-2</v>
      </c>
      <c r="G51" s="299">
        <f t="shared" si="2"/>
        <v>4.0401234567901236E-3</v>
      </c>
      <c r="H51" s="123"/>
    </row>
    <row r="52" spans="2:11" ht="18">
      <c r="B52" s="110"/>
      <c r="C52" s="110">
        <v>42</v>
      </c>
      <c r="D52" s="110" t="s">
        <v>242</v>
      </c>
      <c r="E52" s="111">
        <v>12</v>
      </c>
      <c r="F52" s="290">
        <v>1.2125000000000002E-2</v>
      </c>
      <c r="G52" s="299">
        <f t="shared" si="2"/>
        <v>4.0416666666666674E-3</v>
      </c>
      <c r="H52" s="123"/>
    </row>
    <row r="53" spans="2:11" ht="18">
      <c r="B53" s="110"/>
      <c r="C53" s="110">
        <v>50</v>
      </c>
      <c r="D53" s="110" t="s">
        <v>244</v>
      </c>
      <c r="E53" s="111">
        <v>12</v>
      </c>
      <c r="F53" s="290">
        <v>1.2643518518518519E-2</v>
      </c>
      <c r="G53" s="299">
        <f t="shared" si="2"/>
        <v>4.2145061728395064E-3</v>
      </c>
      <c r="H53" s="123"/>
    </row>
    <row r="54" spans="2:11" ht="18">
      <c r="B54" s="110"/>
      <c r="C54" s="110">
        <v>58</v>
      </c>
      <c r="D54" s="110" t="s">
        <v>241</v>
      </c>
      <c r="E54" s="111">
        <v>12</v>
      </c>
      <c r="F54" s="290">
        <v>1.3263888888888889E-2</v>
      </c>
      <c r="G54" s="299">
        <f t="shared" si="2"/>
        <v>4.4212962962962964E-3</v>
      </c>
    </row>
    <row r="55" spans="2:11" ht="18">
      <c r="B55" s="110"/>
      <c r="C55" s="110">
        <v>59</v>
      </c>
      <c r="D55" s="110" t="s">
        <v>347</v>
      </c>
      <c r="E55" s="111">
        <v>12</v>
      </c>
      <c r="F55" s="290">
        <v>1.3476851851851851E-2</v>
      </c>
      <c r="G55" s="299">
        <f t="shared" si="2"/>
        <v>4.4922839506172834E-3</v>
      </c>
    </row>
    <row r="56" spans="2:11" ht="18">
      <c r="B56" s="110"/>
      <c r="C56" s="110">
        <v>60</v>
      </c>
      <c r="D56" s="110" t="s">
        <v>239</v>
      </c>
      <c r="E56" s="111">
        <v>12</v>
      </c>
      <c r="F56" s="290">
        <v>1.3862268518518519E-2</v>
      </c>
      <c r="G56" s="299">
        <f t="shared" si="2"/>
        <v>4.6207561728395059E-3</v>
      </c>
    </row>
    <row r="57" spans="2:11" ht="18">
      <c r="B57" s="110"/>
      <c r="C57" s="110">
        <v>62</v>
      </c>
      <c r="D57" s="110" t="s">
        <v>245</v>
      </c>
      <c r="E57" s="111">
        <v>12</v>
      </c>
      <c r="F57" s="290">
        <v>1.3990740740740741E-2</v>
      </c>
      <c r="G57" s="299">
        <f t="shared" si="2"/>
        <v>4.6635802469135804E-3</v>
      </c>
    </row>
    <row r="58" spans="2:11" ht="54" customHeight="1">
      <c r="B58" s="287" t="s">
        <v>277</v>
      </c>
      <c r="C58" s="200"/>
      <c r="D58" s="200"/>
      <c r="E58" s="199"/>
      <c r="F58" s="288"/>
      <c r="G58" s="298"/>
      <c r="H58" s="123"/>
      <c r="I58" s="18" t="s">
        <v>287</v>
      </c>
      <c r="J58" s="18"/>
      <c r="K58"/>
    </row>
    <row r="59" spans="2:11" ht="18">
      <c r="B59" s="110"/>
      <c r="C59" s="110" t="s">
        <v>162</v>
      </c>
      <c r="D59" s="110" t="s">
        <v>1</v>
      </c>
      <c r="E59" s="111" t="s">
        <v>234</v>
      </c>
      <c r="F59" s="290" t="s">
        <v>229</v>
      </c>
      <c r="G59" s="299" t="s">
        <v>235</v>
      </c>
      <c r="H59" s="123"/>
      <c r="I59" s="18" t="s">
        <v>262</v>
      </c>
      <c r="J59" s="18"/>
      <c r="K59"/>
    </row>
    <row r="60" spans="2:11" ht="18">
      <c r="B60" s="110"/>
      <c r="C60" s="110">
        <v>24</v>
      </c>
      <c r="D60" s="110" t="s">
        <v>325</v>
      </c>
      <c r="E60" s="111">
        <v>9</v>
      </c>
      <c r="F60" s="290">
        <v>1.2701388888888889E-2</v>
      </c>
      <c r="G60" s="299">
        <f>F60/3</f>
        <v>4.2337962962962963E-3</v>
      </c>
      <c r="H60" s="123"/>
      <c r="I60">
        <v>1</v>
      </c>
      <c r="J60" t="s">
        <v>267</v>
      </c>
      <c r="K60">
        <v>17</v>
      </c>
    </row>
    <row r="61" spans="2:11" ht="18">
      <c r="B61" s="110"/>
      <c r="C61" s="110">
        <v>28</v>
      </c>
      <c r="D61" s="110" t="s">
        <v>249</v>
      </c>
      <c r="E61" s="111">
        <v>11</v>
      </c>
      <c r="F61" s="290">
        <v>1.2825694444444445E-2</v>
      </c>
      <c r="G61" s="299">
        <f t="shared" ref="G61:G75" si="3">F61/3</f>
        <v>4.2752314814814814E-3</v>
      </c>
      <c r="H61" s="123"/>
      <c r="I61">
        <v>2</v>
      </c>
      <c r="J61" t="s">
        <v>268</v>
      </c>
      <c r="K61">
        <v>80</v>
      </c>
    </row>
    <row r="62" spans="2:11" ht="18">
      <c r="B62" s="110"/>
      <c r="C62" s="110">
        <v>29</v>
      </c>
      <c r="D62" s="110" t="s">
        <v>371</v>
      </c>
      <c r="E62" s="111">
        <v>11</v>
      </c>
      <c r="F62" s="290">
        <v>1.2839004629629629E-2</v>
      </c>
      <c r="G62" s="299">
        <f t="shared" si="3"/>
        <v>4.2796682098765427E-3</v>
      </c>
      <c r="H62" s="123"/>
      <c r="I62">
        <v>3</v>
      </c>
      <c r="J62" t="s">
        <v>273</v>
      </c>
      <c r="K62">
        <v>83</v>
      </c>
    </row>
    <row r="63" spans="2:11" ht="18">
      <c r="B63" s="110"/>
      <c r="C63" s="110">
        <v>34</v>
      </c>
      <c r="D63" s="110" t="s">
        <v>328</v>
      </c>
      <c r="E63" s="111">
        <v>9</v>
      </c>
      <c r="F63" s="290">
        <v>1.3048958333333334E-2</v>
      </c>
      <c r="G63" s="299">
        <f t="shared" si="3"/>
        <v>4.3496527777777778E-3</v>
      </c>
      <c r="H63" s="123"/>
      <c r="I63">
        <v>4</v>
      </c>
      <c r="J63" t="s">
        <v>321</v>
      </c>
      <c r="K63">
        <v>89</v>
      </c>
    </row>
    <row r="64" spans="2:11" ht="18">
      <c r="B64" s="110"/>
      <c r="C64" s="110">
        <v>35</v>
      </c>
      <c r="D64" s="110" t="s">
        <v>324</v>
      </c>
      <c r="E64" s="111">
        <v>9</v>
      </c>
      <c r="F64" s="290">
        <v>1.3053819444444443E-2</v>
      </c>
      <c r="G64" s="299">
        <f t="shared" si="3"/>
        <v>4.3512731481481475E-3</v>
      </c>
      <c r="H64" s="123"/>
      <c r="I64">
        <v>5</v>
      </c>
      <c r="J64" t="s">
        <v>276</v>
      </c>
      <c r="K64">
        <v>91</v>
      </c>
    </row>
    <row r="65" spans="2:11" ht="18">
      <c r="B65" s="110"/>
      <c r="C65" s="110">
        <v>38</v>
      </c>
      <c r="D65" s="110" t="s">
        <v>357</v>
      </c>
      <c r="E65" s="111">
        <v>9</v>
      </c>
      <c r="F65" s="290">
        <v>1.307013888888889E-2</v>
      </c>
      <c r="G65" s="299">
        <f t="shared" si="3"/>
        <v>4.3567129629629633E-3</v>
      </c>
      <c r="H65" s="123"/>
      <c r="I65" s="18">
        <v>6</v>
      </c>
      <c r="J65" s="18" t="s">
        <v>260</v>
      </c>
      <c r="K65" s="18">
        <v>148</v>
      </c>
    </row>
    <row r="66" spans="2:11" ht="18">
      <c r="B66" s="110"/>
      <c r="C66" s="110">
        <v>39</v>
      </c>
      <c r="D66" s="110" t="s">
        <v>266</v>
      </c>
      <c r="E66" s="111">
        <v>11</v>
      </c>
      <c r="F66" s="290">
        <v>1.3096527777777778E-2</v>
      </c>
      <c r="G66" s="299">
        <f t="shared" si="3"/>
        <v>4.3655092592592591E-3</v>
      </c>
      <c r="H66" s="123"/>
    </row>
    <row r="67" spans="2:11" ht="18">
      <c r="B67" s="110"/>
      <c r="C67" s="110">
        <v>50</v>
      </c>
      <c r="D67" s="110" t="s">
        <v>326</v>
      </c>
      <c r="E67" s="111">
        <v>9</v>
      </c>
      <c r="F67" s="290">
        <v>1.3726388888888887E-2</v>
      </c>
      <c r="G67" s="299">
        <f t="shared" si="3"/>
        <v>4.5754629629629626E-3</v>
      </c>
      <c r="H67" s="123"/>
    </row>
    <row r="68" spans="2:11" ht="18">
      <c r="B68" s="110"/>
      <c r="C68" s="110">
        <v>52</v>
      </c>
      <c r="D68" s="110" t="s">
        <v>334</v>
      </c>
      <c r="E68" s="111">
        <v>10</v>
      </c>
      <c r="F68" s="290">
        <v>1.3769560185185187E-2</v>
      </c>
      <c r="G68" s="299">
        <f t="shared" si="3"/>
        <v>4.5898533950617286E-3</v>
      </c>
      <c r="H68" s="123"/>
    </row>
    <row r="69" spans="2:11" ht="18">
      <c r="B69" s="110"/>
      <c r="C69" s="110">
        <v>54</v>
      </c>
      <c r="D69" s="110" t="s">
        <v>406</v>
      </c>
      <c r="E69" s="111">
        <v>9</v>
      </c>
      <c r="F69" s="290">
        <v>1.3979050925925926E-2</v>
      </c>
      <c r="G69" s="299">
        <f t="shared" si="3"/>
        <v>4.6596836419753084E-3</v>
      </c>
      <c r="H69" s="123"/>
    </row>
    <row r="70" spans="2:11" ht="18">
      <c r="B70" s="110"/>
      <c r="C70" s="110">
        <v>55</v>
      </c>
      <c r="D70" s="110" t="s">
        <v>247</v>
      </c>
      <c r="E70" s="111">
        <v>11</v>
      </c>
      <c r="F70" s="290">
        <v>1.3981365740740742E-2</v>
      </c>
      <c r="G70" s="299">
        <f t="shared" si="3"/>
        <v>4.6604552469135807E-3</v>
      </c>
    </row>
    <row r="71" spans="2:11" ht="18">
      <c r="B71" s="110"/>
      <c r="C71" s="110">
        <v>56</v>
      </c>
      <c r="D71" s="110" t="s">
        <v>333</v>
      </c>
      <c r="E71" s="111">
        <v>9</v>
      </c>
      <c r="F71" s="290">
        <v>1.4004745370370371E-2</v>
      </c>
      <c r="G71" s="299">
        <f t="shared" si="3"/>
        <v>4.6682484567901238E-3</v>
      </c>
    </row>
    <row r="72" spans="2:11" ht="18">
      <c r="B72" s="110"/>
      <c r="C72" s="110">
        <v>57</v>
      </c>
      <c r="D72" s="110" t="s">
        <v>330</v>
      </c>
      <c r="E72" s="111">
        <v>10</v>
      </c>
      <c r="F72" s="290">
        <v>1.4113657407407408E-2</v>
      </c>
      <c r="G72" s="299">
        <f>F72/3</f>
        <v>4.704552469135803E-3</v>
      </c>
    </row>
    <row r="73" spans="2:11" ht="18">
      <c r="B73" s="110"/>
      <c r="C73" s="110">
        <v>58</v>
      </c>
      <c r="D73" s="110" t="s">
        <v>327</v>
      </c>
      <c r="E73" s="111">
        <v>9</v>
      </c>
      <c r="F73" s="290">
        <v>1.4116550925925926E-2</v>
      </c>
      <c r="G73" s="299">
        <f t="shared" si="3"/>
        <v>4.7055169753086419E-3</v>
      </c>
    </row>
    <row r="74" spans="2:11" ht="18">
      <c r="B74" s="110"/>
      <c r="C74" s="110">
        <v>68</v>
      </c>
      <c r="D74" s="110" t="s">
        <v>329</v>
      </c>
      <c r="E74" s="111">
        <v>10</v>
      </c>
      <c r="F74" s="290">
        <v>1.4600231481481483E-2</v>
      </c>
      <c r="G74" s="299">
        <f t="shared" si="3"/>
        <v>4.8667438271604944E-3</v>
      </c>
    </row>
    <row r="75" spans="2:11" ht="18">
      <c r="B75" s="110"/>
      <c r="C75" s="110">
        <v>76</v>
      </c>
      <c r="D75" s="110" t="s">
        <v>358</v>
      </c>
      <c r="E75" s="111">
        <v>9</v>
      </c>
      <c r="F75" s="290">
        <v>1.5013541666666665E-2</v>
      </c>
      <c r="G75" s="299">
        <f t="shared" si="3"/>
        <v>5.0045138888888882E-3</v>
      </c>
    </row>
  </sheetData>
  <pageMargins left="0.375" right="0.5" top="0.70833333333333337" bottom="0.52083333333333304" header="0.5" footer="0.5"/>
  <pageSetup orientation="portrait" horizontalDpi="4294967293" verticalDpi="4294967293" r:id="rId1"/>
  <headerFooter alignWithMargins="0">
    <oddHeader xml:space="preserve">&amp;C&amp;"System Font,Bold"&amp;22&amp;K000000Palomar League Cluster #2&amp;"System Font,Regular"&amp;14, 
Saturday, October 15, 2022 @ Del Norte HS Campus Course&amp;11
&amp;10
</oddHead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Cover</vt:lpstr>
      <vt:lpstr>Roster 2022</vt:lpstr>
      <vt:lpstr>Summary</vt:lpstr>
      <vt:lpstr>BroncoRoundup</vt:lpstr>
      <vt:lpstr>CCA Invite</vt:lpstr>
      <vt:lpstr>MtCarmel</vt:lpstr>
      <vt:lpstr>DanaHills</vt:lpstr>
      <vt:lpstr>Cluster1</vt:lpstr>
      <vt:lpstr>Cluster2</vt:lpstr>
      <vt:lpstr>KitCarson</vt:lpstr>
      <vt:lpstr>MtSac</vt:lpstr>
      <vt:lpstr>JV Cluster</vt:lpstr>
      <vt:lpstr>UC2mile</vt:lpstr>
      <vt:lpstr>NCChamp</vt:lpstr>
      <vt:lpstr>SDCIF</vt:lpstr>
      <vt:lpstr>STATE</vt:lpstr>
      <vt:lpstr>RBHS Records</vt:lpstr>
      <vt:lpstr>Top 10</vt:lpstr>
      <vt:lpstr>All-League</vt:lpstr>
      <vt:lpstr>All-CIF</vt:lpstr>
      <vt:lpstr>Credits</vt:lpstr>
    </vt:vector>
  </TitlesOfParts>
  <Company>ssc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longhini</dc:creator>
  <cp:lastModifiedBy>Longhini</cp:lastModifiedBy>
  <cp:lastPrinted>2022-11-30T04:49:34Z</cp:lastPrinted>
  <dcterms:created xsi:type="dcterms:W3CDTF">2012-11-08T02:52:23Z</dcterms:created>
  <dcterms:modified xsi:type="dcterms:W3CDTF">2022-11-30T04:53:33Z</dcterms:modified>
</cp:coreProperties>
</file>